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SGA\Desktop\"/>
    </mc:Choice>
  </mc:AlternateContent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<sst xmlns="http://schemas.openxmlformats.org/spreadsheetml/2006/main" count="259" uniqueCount="156">
  <si>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</si>
  <si>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</si>
  <si>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</si>
  <si>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</si>
  <si>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</si>
  <si>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</si>
  <si>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</si>
  <si>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</si>
  <si>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</si>
  <si>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</si>
  <si>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</si>
  <si>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</si>
  <si>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</si>
  <si>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</si>
  <si>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</si>
  <si>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</si>
  <si>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</si>
  <si>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</si>
  <si>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</si>
  <si>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</si>
  <si>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DI VIALE LIBERTA'</t>
  </si>
  <si>
    <t>27029 VIGEVANO (PV) - Viale Libertà, 32 - C.F. 94034000185 C.M. PVIC83100R</t>
  </si>
  <si>
    <t>2024</t>
  </si>
  <si>
    <t>003224 del 11/12/2023</t>
  </si>
  <si>
    <t>8B01208422 del 12/12/2023</t>
  </si>
  <si>
    <t>1024009735 del 12/01/2024</t>
  </si>
  <si>
    <t>V2FV0000129 del 29/12/2023</t>
  </si>
  <si>
    <t>49875 del 31/10/2023</t>
  </si>
  <si>
    <t>FEP499 del 19/12/2023</t>
  </si>
  <si>
    <t>6/B del 10/01/2024</t>
  </si>
  <si>
    <t>244 del 13/12/2023</t>
  </si>
  <si>
    <t>92/BTER del 08/01/2024</t>
  </si>
  <si>
    <t>34 del 19/01/2024</t>
  </si>
  <si>
    <t>118/PA del 29/01/2024</t>
  </si>
  <si>
    <t>19 del 19/01/2024</t>
  </si>
  <si>
    <t>2024001 del 01/02/2024</t>
  </si>
  <si>
    <t>700 del 31/12/2023</t>
  </si>
  <si>
    <t>3/FE del 26/01/2024</t>
  </si>
  <si>
    <t>0050010112 del 26/01/2024</t>
  </si>
  <si>
    <t>0050010111 del 26/01/2024</t>
  </si>
  <si>
    <t>376/EG del 05/02/2024</t>
  </si>
  <si>
    <t>385/ME del 05/02/2024</t>
  </si>
  <si>
    <t>167 del 08/02/2024</t>
  </si>
  <si>
    <t>00188/24 del 16/02/2024</t>
  </si>
  <si>
    <t>192 del 23/02/2024</t>
  </si>
  <si>
    <t>181 del 16/02/2024</t>
  </si>
  <si>
    <t>40 del 06/02/2024</t>
  </si>
  <si>
    <t>50/FVEL del 31/01/2024</t>
  </si>
  <si>
    <t>1024042070 del 08/02/2024</t>
  </si>
  <si>
    <t>1024063723 del 07/03/2024</t>
  </si>
  <si>
    <t>2024_22_31 del 29/02/2024</t>
  </si>
  <si>
    <t>20/A del 28/02/2024</t>
  </si>
  <si>
    <t>986/P del 29/02/2024</t>
  </si>
  <si>
    <t>5810003516 del 26/02/2024</t>
  </si>
  <si>
    <t>5810003530 del 28/02/2024</t>
  </si>
  <si>
    <t>5810003517 del 26/02/2024</t>
  </si>
  <si>
    <t>560/00 del 08/03/2024</t>
  </si>
  <si>
    <t>26/FEP del 23/02/2024</t>
  </si>
  <si>
    <t>FVL221 del 23/02/2024</t>
  </si>
  <si>
    <t>1/51 del 15/02/2024</t>
  </si>
  <si>
    <t>000000001181 del 05/03/2024</t>
  </si>
  <si>
    <t>76/E  del 13/03/2024</t>
  </si>
  <si>
    <t>94 del 11/03/2024</t>
  </si>
  <si>
    <t>324 del 15/03/2024</t>
  </si>
  <si>
    <t>609/00 del 19/03/2024</t>
  </si>
  <si>
    <t>00000234/02/2024 del 21/03/2024</t>
  </si>
  <si>
    <t>00000233/02/2024 del 21/03/2024</t>
  </si>
  <si>
    <t>00000236/02/2024 del 21/03/2024</t>
  </si>
  <si>
    <t>00000235/02/2024 del 21/03/2024</t>
  </si>
  <si>
    <t>395 del 25/03/2024</t>
  </si>
  <si>
    <t>01265 del 28/03/2024</t>
  </si>
  <si>
    <t>240101887 del 20/03/2024</t>
  </si>
  <si>
    <t>10/2P del 28/03/2024</t>
  </si>
  <si>
    <t>1546/P del 30/03/2024</t>
  </si>
  <si>
    <t>448/PA del 27/03/2024</t>
  </si>
  <si>
    <t>E-247 del 29/03/2024</t>
  </si>
  <si>
    <t>1 - 000405 del 29/03/2024</t>
  </si>
  <si>
    <t>431 del 10/04/2024</t>
  </si>
  <si>
    <t>130/PA del 12/04/2024</t>
  </si>
  <si>
    <t>001808 del 09/04/2024</t>
  </si>
  <si>
    <t>2024.FD101.FTPA del 29/03/2024</t>
  </si>
  <si>
    <t>1024097666 del 09/04/2024</t>
  </si>
  <si>
    <t>2024_22_87 del 24/04/2024</t>
  </si>
  <si>
    <t>00000404/02/2024 del 18/04/2024</t>
  </si>
  <si>
    <t>00000418/02/2024 del 22/04/2024</t>
  </si>
  <si>
    <t>155 del 12/04/2024</t>
  </si>
  <si>
    <t>52/PA del 18/04/2024</t>
  </si>
  <si>
    <t>144 del 10/03/2024</t>
  </si>
  <si>
    <t>145 del 10/03/2024</t>
  </si>
  <si>
    <t>64/PA del 24/04/2024</t>
  </si>
  <si>
    <t>65/PA del 24/04/2024</t>
  </si>
  <si>
    <t>79/FEP del 06/05/2024</t>
  </si>
  <si>
    <t>00000429/02/2024 del 29/04/2024</t>
  </si>
  <si>
    <t>00000434/02/2024 del 30/04/2024</t>
  </si>
  <si>
    <t>3383/FVIAC del 13/05/2024</t>
  </si>
  <si>
    <t>215/PA del 22/05/2024</t>
  </si>
  <si>
    <t>8004200021 del 18/05/2024</t>
  </si>
  <si>
    <t>2024/0000117/7P del 30/04/2024</t>
  </si>
  <si>
    <t>662/2024 del 23/05/2024</t>
  </si>
  <si>
    <t>FVL465 del 24/05/2024</t>
  </si>
  <si>
    <t>V3-10150 del 21/05/2024</t>
  </si>
  <si>
    <t>44/O del 31/05/2024</t>
  </si>
  <si>
    <t>2024_22_162 del 31/05/2024</t>
  </si>
  <si>
    <t>334/001 del 07/06/2024</t>
  </si>
  <si>
    <t>462/FVEL del 31/05/2024</t>
  </si>
  <si>
    <t>676 del 31/05/2024</t>
  </si>
  <si>
    <t>1000241500006972 del 31/05/2024</t>
  </si>
  <si>
    <t>1/PA del 13/06/2024</t>
  </si>
  <si>
    <t>1493 del 14/06/2024</t>
  </si>
  <si>
    <t>000198/PA del 24/05/2024</t>
  </si>
  <si>
    <t>36 del 28/06/2024</t>
  </si>
  <si>
    <t>19/001 del 25/06/2024</t>
  </si>
  <si>
    <t>1024175635 del 04/07/2024</t>
  </si>
  <si>
    <t>240104349 del 04/07/2024</t>
  </si>
  <si>
    <t>2024/RE/0000005 del 09/04/2024</t>
  </si>
  <si>
    <t>20/PA del 21/06/2024</t>
  </si>
  <si>
    <t>1/E del 01/07/2024</t>
  </si>
  <si>
    <t>44837 del 15/07/2024</t>
  </si>
  <si>
    <t>324CFP del 30/06/2024</t>
  </si>
  <si>
    <t>9/PA del 17/07/2024</t>
  </si>
  <si>
    <t>32/V3 del 24/06/2024</t>
  </si>
  <si>
    <t>1/506 del 15/07/2024</t>
  </si>
  <si>
    <t>448/001 del 26/07/2024</t>
  </si>
  <si>
    <t>832 del 23/07/2024</t>
  </si>
  <si>
    <t>75 del 30/07/2024</t>
  </si>
  <si>
    <t>1024232410 del 09/09/2024</t>
  </si>
  <si>
    <t>255/1 del 17/09/2024</t>
  </si>
  <si>
    <t>1030 del 19/09/2024</t>
  </si>
  <si>
    <t>V3-15328 del 06/09/2024</t>
  </si>
  <si>
    <t>1143 del 15/10/2024</t>
  </si>
  <si>
    <t>1132 del 07/10/2024</t>
  </si>
  <si>
    <t>V3-18446 del 15/10/2024</t>
  </si>
  <si>
    <t>2024/0000159/7P del 07/10/2024</t>
  </si>
  <si>
    <t>8/S del 16/10/2024</t>
  </si>
  <si>
    <t>105/PA del 25/10/2024</t>
  </si>
  <si>
    <t>106/PA del 25/10/2024</t>
  </si>
  <si>
    <t>107/PA del 25/10/2024</t>
  </si>
  <si>
    <t>420 del 24/10/2024</t>
  </si>
  <si>
    <t>V1 1353/24 del 25/10/2024</t>
  </si>
  <si>
    <t>00710/12/2024 del 26/10/2024</t>
  </si>
  <si>
    <t>00709/12/2024 del 26/10/2024</t>
  </si>
  <si>
    <t>004182 del 29/10/2024</t>
  </si>
  <si>
    <t>46740 del 31/10/2024</t>
  </si>
  <si>
    <t>4535/P del 31/10/2024</t>
  </si>
  <si>
    <t>1024275611 del 06/11/2024</t>
  </si>
  <si>
    <t>FVL971 del 12/11/2024</t>
  </si>
  <si>
    <t>1277 del 31/10/2024</t>
  </si>
  <si>
    <t>19/S del 13/11/2024</t>
  </si>
  <si>
    <t>15/S del 07/11/2024</t>
  </si>
  <si>
    <t>FVL1147 del 26/11/2024</t>
  </si>
  <si>
    <t>5149/FVIDF del 27/11/2024</t>
  </si>
  <si>
    <t>593 del 29/11/2024</t>
  </si>
  <si>
    <t>594 del 29/11/2024</t>
  </si>
  <si>
    <t>1384/PA del 06/12/2024</t>
  </si>
  <si>
    <t>1445 del 05/12/2024</t>
  </si>
  <si>
    <t>FVL1195 del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</si>
</sst>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9" sqref="I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212</v>
      </c>
      <c r="B9" s="33"/>
      <c r="C9" s="32">
        <f>SUM(C13:C16)</f>
        <v>303960.25</v>
      </c>
      <c r="D9" s="33"/>
      <c r="E9" s="38">
        <f>('Trimestre 1'!H1+'Trimestre 2'!H1+'Trimestre 3'!H1+'Trimestre 4'!H1)/C9</f>
        <v>-0.7699377796932324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70</v>
      </c>
      <c r="C13" s="26">
        <f>'Trimestre 1'!B1</f>
        <v>162385.68</v>
      </c>
      <c r="D13" s="26">
        <f>'Trimestre 1'!G1</f>
        <v>10.004630765471438</v>
      </c>
      <c r="E13" s="26">
        <v>138323.10999999999</v>
      </c>
      <c r="F13" s="30">
        <v>31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71</v>
      </c>
      <c r="C14" s="26">
        <f>'Trimestre 2'!B1</f>
        <v>85661.89</v>
      </c>
      <c r="D14" s="26">
        <f>'Trimestre 2'!G1</f>
        <v>-11.951749488599889</v>
      </c>
      <c r="E14" s="26">
        <v>72394.48</v>
      </c>
      <c r="F14" s="30">
        <v>24</v>
      </c>
    </row>
    <row r="15" spans="1:9" ht="22.5" customHeight="1" x14ac:dyDescent="0.25">
      <c r="A15" s="25" t="s">
        <v>15</v>
      </c>
      <c r="B15" s="14">
        <f>'Trimestre 3'!C1</f>
        <v>23</v>
      </c>
      <c r="C15" s="26">
        <f>'Trimestre 3'!B1</f>
        <v>17732.48</v>
      </c>
      <c r="D15" s="26">
        <f>'Trimestre 3'!G1</f>
        <v>-0.66585722922005264</v>
      </c>
      <c r="E15" s="26">
        <v>99200.61</v>
      </c>
      <c r="F15" s="30">
        <v>21</v>
      </c>
    </row>
    <row r="16" spans="1:9" ht="21.75" customHeight="1" x14ac:dyDescent="0.25">
      <c r="A16" s="25" t="s">
        <v>16</v>
      </c>
      <c r="B16" s="14">
        <f>'Trimestre 4'!C1</f>
        <v>48</v>
      </c>
      <c r="C16" s="26">
        <f>'Trimestre 4'!B1</f>
        <v>38180.199999999997</v>
      </c>
      <c r="D16" s="26">
        <f>'Trimestre 4'!G1</f>
        <v>-21.556264765506729</v>
      </c>
      <c r="E16" s="26">
        <v>144631.69</v>
      </c>
      <c r="F16" s="30">
        <v>23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162385.68</v>
      </c>
      <c r="C1" s="31">
        <f>COUNTA(A4:A203)</f>
        <v>70</v>
      </c>
      <c r="G1" s="13">
        <f>IF(B1&lt;&gt;0,H1/B1,0)</f>
        <v>10.004630765471438</v>
      </c>
      <c r="H1" s="12">
        <f>SUM(H4:H195)</f>
        <v>1624608.7700000003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23</v>
      </c>
      <c r="B4" s="9">
        <v>168.3</v>
      </c>
      <c r="C4" s="10">
        <v>45301</v>
      </c>
      <c r="D4" s="10">
        <v>45306</v>
      </c>
      <c r="E4" s="10"/>
      <c r="F4" s="10"/>
      <c r="G4" s="1">
        <f>D4-C4-(F4-E4)</f>
        <v>5</v>
      </c>
      <c r="H4" s="9">
        <f>B4*G4</f>
        <v>841.5</v>
      </c>
    </row>
    <row r="5" spans="1:8" x14ac:dyDescent="0.25">
      <c r="A5" s="16" t="s">
        <v>24</v>
      </c>
      <c r="B5" s="9">
        <v>35.200000000000003</v>
      </c>
      <c r="C5" s="10">
        <v>45303</v>
      </c>
      <c r="D5" s="10">
        <v>45307</v>
      </c>
      <c r="E5" s="10"/>
      <c r="F5" s="10"/>
      <c r="G5" s="1">
        <f t="shared" ref="G5:G68" si="0">D5-C5-(F5-E5)</f>
        <v>4</v>
      </c>
      <c r="H5" s="9">
        <f t="shared" ref="H5:H68" si="1">B5*G5</f>
        <v>140.80000000000001</v>
      </c>
    </row>
    <row r="6" spans="1:8" x14ac:dyDescent="0.25">
      <c r="A6" s="16" t="s">
        <v>24</v>
      </c>
      <c r="B6" s="9">
        <v>7.74</v>
      </c>
      <c r="C6" s="10">
        <v>45302</v>
      </c>
      <c r="D6" s="10">
        <v>45307</v>
      </c>
      <c r="E6" s="10"/>
      <c r="F6" s="10"/>
      <c r="G6" s="1">
        <f t="shared" si="0"/>
        <v>5</v>
      </c>
      <c r="H6" s="9">
        <f t="shared" si="1"/>
        <v>38.700000000000003</v>
      </c>
    </row>
    <row r="7" spans="1:8" x14ac:dyDescent="0.25">
      <c r="A7" s="16" t="s">
        <v>25</v>
      </c>
      <c r="B7" s="9">
        <v>101.37</v>
      </c>
      <c r="C7" s="10">
        <v>45333</v>
      </c>
      <c r="D7" s="10">
        <v>45307</v>
      </c>
      <c r="E7" s="10"/>
      <c r="F7" s="10"/>
      <c r="G7" s="1">
        <f t="shared" si="0"/>
        <v>-26</v>
      </c>
      <c r="H7" s="9">
        <f t="shared" si="1"/>
        <v>-2635.62</v>
      </c>
    </row>
    <row r="8" spans="1:8" x14ac:dyDescent="0.25">
      <c r="A8" s="16" t="s">
        <v>26</v>
      </c>
      <c r="B8" s="9">
        <v>277.7</v>
      </c>
      <c r="C8" s="10">
        <v>45320</v>
      </c>
      <c r="D8" s="10">
        <v>45307</v>
      </c>
      <c r="E8" s="10"/>
      <c r="F8" s="10"/>
      <c r="G8" s="1">
        <f t="shared" si="0"/>
        <v>-13</v>
      </c>
      <c r="H8" s="9">
        <f t="shared" si="1"/>
        <v>-3610.1</v>
      </c>
    </row>
    <row r="9" spans="1:8" x14ac:dyDescent="0.25">
      <c r="A9" s="16" t="s">
        <v>26</v>
      </c>
      <c r="B9" s="9">
        <v>61.09</v>
      </c>
      <c r="C9" s="10">
        <v>45319</v>
      </c>
      <c r="D9" s="10">
        <v>45307</v>
      </c>
      <c r="E9" s="10"/>
      <c r="F9" s="10"/>
      <c r="G9" s="1">
        <f t="shared" si="0"/>
        <v>-12</v>
      </c>
      <c r="H9" s="9">
        <f t="shared" si="1"/>
        <v>-733.08</v>
      </c>
    </row>
    <row r="10" spans="1:8" x14ac:dyDescent="0.25">
      <c r="A10" s="16" t="s">
        <v>23</v>
      </c>
      <c r="B10" s="9">
        <v>765</v>
      </c>
      <c r="C10" s="10">
        <v>45302</v>
      </c>
      <c r="D10" s="10">
        <v>45307</v>
      </c>
      <c r="E10" s="10"/>
      <c r="F10" s="10"/>
      <c r="G10" s="1">
        <f t="shared" si="0"/>
        <v>5</v>
      </c>
      <c r="H10" s="9">
        <f t="shared" si="1"/>
        <v>3825</v>
      </c>
    </row>
    <row r="11" spans="1:8" x14ac:dyDescent="0.25">
      <c r="A11" s="16" t="s">
        <v>27</v>
      </c>
      <c r="B11" s="9">
        <v>70227.509999999995</v>
      </c>
      <c r="C11" s="10">
        <v>45291</v>
      </c>
      <c r="D11" s="10">
        <v>45307</v>
      </c>
      <c r="E11" s="10"/>
      <c r="F11" s="10"/>
      <c r="G11" s="1">
        <f t="shared" si="0"/>
        <v>16</v>
      </c>
      <c r="H11" s="9">
        <f t="shared" si="1"/>
        <v>1123640.1599999999</v>
      </c>
    </row>
    <row r="12" spans="1:8" x14ac:dyDescent="0.25">
      <c r="A12" s="16" t="s">
        <v>27</v>
      </c>
      <c r="B12" s="9">
        <v>15450.05</v>
      </c>
      <c r="C12" s="10">
        <v>45291</v>
      </c>
      <c r="D12" s="10">
        <v>45307</v>
      </c>
      <c r="E12" s="10"/>
      <c r="F12" s="10"/>
      <c r="G12" s="1">
        <f t="shared" si="0"/>
        <v>16</v>
      </c>
      <c r="H12" s="9">
        <f t="shared" si="1"/>
        <v>247200.8</v>
      </c>
    </row>
    <row r="13" spans="1:8" x14ac:dyDescent="0.25">
      <c r="A13" s="16" t="s">
        <v>28</v>
      </c>
      <c r="B13" s="9">
        <v>1350</v>
      </c>
      <c r="C13" s="10">
        <v>45322</v>
      </c>
      <c r="D13" s="10">
        <v>45308</v>
      </c>
      <c r="E13" s="10"/>
      <c r="F13" s="10"/>
      <c r="G13" s="1">
        <f t="shared" si="0"/>
        <v>-14</v>
      </c>
      <c r="H13" s="9">
        <f t="shared" si="1"/>
        <v>-18900</v>
      </c>
    </row>
    <row r="14" spans="1:8" x14ac:dyDescent="0.25">
      <c r="A14" s="16" t="s">
        <v>29</v>
      </c>
      <c r="B14" s="9">
        <v>8190</v>
      </c>
      <c r="C14" s="10">
        <v>45332</v>
      </c>
      <c r="D14" s="10">
        <v>45314</v>
      </c>
      <c r="E14" s="10"/>
      <c r="F14" s="10"/>
      <c r="G14" s="1">
        <f t="shared" si="0"/>
        <v>-18</v>
      </c>
      <c r="H14" s="9">
        <f t="shared" si="1"/>
        <v>-147420</v>
      </c>
    </row>
    <row r="15" spans="1:8" x14ac:dyDescent="0.25">
      <c r="A15" s="16" t="s">
        <v>29</v>
      </c>
      <c r="B15" s="9">
        <v>1801.8</v>
      </c>
      <c r="C15" s="10">
        <v>45331</v>
      </c>
      <c r="D15" s="10">
        <v>45314</v>
      </c>
      <c r="E15" s="10"/>
      <c r="F15" s="10"/>
      <c r="G15" s="1">
        <f t="shared" si="0"/>
        <v>-17</v>
      </c>
      <c r="H15" s="9">
        <f t="shared" si="1"/>
        <v>-30630.6</v>
      </c>
    </row>
    <row r="16" spans="1:8" x14ac:dyDescent="0.25">
      <c r="A16" s="16" t="s">
        <v>30</v>
      </c>
      <c r="B16" s="9">
        <v>178.2</v>
      </c>
      <c r="C16" s="10">
        <v>45273</v>
      </c>
      <c r="D16" s="10">
        <v>45314</v>
      </c>
      <c r="E16" s="10"/>
      <c r="F16" s="10"/>
      <c r="G16" s="1">
        <f t="shared" si="0"/>
        <v>41</v>
      </c>
      <c r="H16" s="9">
        <f t="shared" si="1"/>
        <v>7306.2</v>
      </c>
    </row>
    <row r="17" spans="1:8" x14ac:dyDescent="0.25">
      <c r="A17" s="16" t="s">
        <v>30</v>
      </c>
      <c r="B17" s="9">
        <v>39.200000000000003</v>
      </c>
      <c r="C17" s="10">
        <v>45303</v>
      </c>
      <c r="D17" s="10">
        <v>45314</v>
      </c>
      <c r="E17" s="10"/>
      <c r="F17" s="10"/>
      <c r="G17" s="1">
        <f t="shared" si="0"/>
        <v>11</v>
      </c>
      <c r="H17" s="9">
        <f t="shared" si="1"/>
        <v>431.2</v>
      </c>
    </row>
    <row r="18" spans="1:8" x14ac:dyDescent="0.25">
      <c r="A18" s="16" t="s">
        <v>31</v>
      </c>
      <c r="B18" s="9">
        <v>34893</v>
      </c>
      <c r="C18" s="10">
        <v>45299</v>
      </c>
      <c r="D18" s="10">
        <v>45320</v>
      </c>
      <c r="E18" s="10"/>
      <c r="F18" s="10"/>
      <c r="G18" s="1">
        <f t="shared" si="0"/>
        <v>21</v>
      </c>
      <c r="H18" s="9">
        <f t="shared" si="1"/>
        <v>732753</v>
      </c>
    </row>
    <row r="19" spans="1:8" x14ac:dyDescent="0.25">
      <c r="A19" s="16" t="s">
        <v>32</v>
      </c>
      <c r="B19" s="9">
        <v>198</v>
      </c>
      <c r="C19" s="10">
        <v>45351</v>
      </c>
      <c r="D19" s="10">
        <v>45328</v>
      </c>
      <c r="E19" s="10"/>
      <c r="F19" s="10"/>
      <c r="G19" s="1">
        <f t="shared" si="0"/>
        <v>-23</v>
      </c>
      <c r="H19" s="9">
        <f t="shared" si="1"/>
        <v>-4554</v>
      </c>
    </row>
    <row r="20" spans="1:8" x14ac:dyDescent="0.25">
      <c r="A20" s="16" t="s">
        <v>32</v>
      </c>
      <c r="B20" s="9">
        <v>43.56</v>
      </c>
      <c r="C20" s="10">
        <v>45340</v>
      </c>
      <c r="D20" s="10">
        <v>45328</v>
      </c>
      <c r="E20" s="10"/>
      <c r="F20" s="10"/>
      <c r="G20" s="1">
        <f t="shared" si="0"/>
        <v>-12</v>
      </c>
      <c r="H20" s="9">
        <f t="shared" si="1"/>
        <v>-522.72</v>
      </c>
    </row>
    <row r="21" spans="1:8" x14ac:dyDescent="0.25">
      <c r="A21" s="16" t="s">
        <v>33</v>
      </c>
      <c r="B21" s="9">
        <v>210</v>
      </c>
      <c r="C21" s="10">
        <v>45351</v>
      </c>
      <c r="D21" s="10">
        <v>45328</v>
      </c>
      <c r="E21" s="10"/>
      <c r="F21" s="10"/>
      <c r="G21" s="1">
        <f t="shared" si="0"/>
        <v>-23</v>
      </c>
      <c r="H21" s="9">
        <f t="shared" si="1"/>
        <v>-4830</v>
      </c>
    </row>
    <row r="22" spans="1:8" x14ac:dyDescent="0.25">
      <c r="A22" s="16" t="s">
        <v>34</v>
      </c>
      <c r="B22" s="9">
        <v>200</v>
      </c>
      <c r="C22" s="10">
        <v>45341</v>
      </c>
      <c r="D22" s="10">
        <v>45328</v>
      </c>
      <c r="E22" s="10"/>
      <c r="F22" s="10"/>
      <c r="G22" s="1">
        <f t="shared" si="0"/>
        <v>-13</v>
      </c>
      <c r="H22" s="9">
        <f t="shared" si="1"/>
        <v>-2600</v>
      </c>
    </row>
    <row r="23" spans="1:8" x14ac:dyDescent="0.25">
      <c r="A23" s="16" t="s">
        <v>34</v>
      </c>
      <c r="B23" s="9">
        <v>20</v>
      </c>
      <c r="C23" s="10">
        <v>45340</v>
      </c>
      <c r="D23" s="10">
        <v>45328</v>
      </c>
      <c r="E23" s="10"/>
      <c r="F23" s="10"/>
      <c r="G23" s="1">
        <f t="shared" si="0"/>
        <v>-12</v>
      </c>
      <c r="H23" s="9">
        <f t="shared" si="1"/>
        <v>-240</v>
      </c>
    </row>
    <row r="24" spans="1:8" x14ac:dyDescent="0.25">
      <c r="A24" s="16" t="s">
        <v>35</v>
      </c>
      <c r="B24" s="9">
        <v>4500</v>
      </c>
      <c r="C24" s="10">
        <v>45323</v>
      </c>
      <c r="D24" s="10">
        <v>45328</v>
      </c>
      <c r="E24" s="10"/>
      <c r="F24" s="10"/>
      <c r="G24" s="1">
        <f t="shared" si="0"/>
        <v>5</v>
      </c>
      <c r="H24" s="9">
        <f t="shared" si="1"/>
        <v>22500</v>
      </c>
    </row>
    <row r="25" spans="1:8" x14ac:dyDescent="0.25">
      <c r="A25" s="16" t="s">
        <v>36</v>
      </c>
      <c r="B25" s="9">
        <v>4200</v>
      </c>
      <c r="C25" s="10">
        <v>45322</v>
      </c>
      <c r="D25" s="10">
        <v>45328</v>
      </c>
      <c r="E25" s="10"/>
      <c r="F25" s="10"/>
      <c r="G25" s="1">
        <f t="shared" si="0"/>
        <v>6</v>
      </c>
      <c r="H25" s="9">
        <f t="shared" si="1"/>
        <v>25200</v>
      </c>
    </row>
    <row r="26" spans="1:8" x14ac:dyDescent="0.25">
      <c r="A26" s="16" t="s">
        <v>36</v>
      </c>
      <c r="B26" s="9">
        <v>924</v>
      </c>
      <c r="C26" s="10">
        <v>45321</v>
      </c>
      <c r="D26" s="10">
        <v>45328</v>
      </c>
      <c r="E26" s="10"/>
      <c r="F26" s="10"/>
      <c r="G26" s="1">
        <f t="shared" si="0"/>
        <v>7</v>
      </c>
      <c r="H26" s="9">
        <f t="shared" si="1"/>
        <v>6468</v>
      </c>
    </row>
    <row r="27" spans="1:8" x14ac:dyDescent="0.25">
      <c r="A27" s="16" t="s">
        <v>37</v>
      </c>
      <c r="B27" s="9">
        <v>278</v>
      </c>
      <c r="C27" s="10">
        <v>45317</v>
      </c>
      <c r="D27" s="10">
        <v>45352</v>
      </c>
      <c r="E27" s="10"/>
      <c r="F27" s="10"/>
      <c r="G27" s="1">
        <f t="shared" si="0"/>
        <v>35</v>
      </c>
      <c r="H27" s="9">
        <f t="shared" si="1"/>
        <v>9730</v>
      </c>
    </row>
    <row r="28" spans="1:8" x14ac:dyDescent="0.25">
      <c r="A28" s="16" t="s">
        <v>37</v>
      </c>
      <c r="B28" s="9">
        <v>61.16</v>
      </c>
      <c r="C28" s="10">
        <v>45347</v>
      </c>
      <c r="D28" s="10">
        <v>45352</v>
      </c>
      <c r="E28" s="10"/>
      <c r="F28" s="10"/>
      <c r="G28" s="1">
        <f t="shared" si="0"/>
        <v>5</v>
      </c>
      <c r="H28" s="9">
        <f t="shared" si="1"/>
        <v>305.8</v>
      </c>
    </row>
    <row r="29" spans="1:8" x14ac:dyDescent="0.25">
      <c r="A29" s="16" t="s">
        <v>38</v>
      </c>
      <c r="B29" s="9">
        <v>254.54</v>
      </c>
      <c r="C29" s="10">
        <v>45347</v>
      </c>
      <c r="D29" s="10">
        <v>45352</v>
      </c>
      <c r="E29" s="10"/>
      <c r="F29" s="10"/>
      <c r="G29" s="1">
        <f t="shared" si="0"/>
        <v>5</v>
      </c>
      <c r="H29" s="9">
        <f t="shared" si="1"/>
        <v>1272.7</v>
      </c>
    </row>
    <row r="30" spans="1:8" x14ac:dyDescent="0.25">
      <c r="A30" s="16" t="s">
        <v>39</v>
      </c>
      <c r="B30" s="9">
        <v>254.54</v>
      </c>
      <c r="C30" s="10">
        <v>45347</v>
      </c>
      <c r="D30" s="10">
        <v>45352</v>
      </c>
      <c r="E30" s="10"/>
      <c r="F30" s="10"/>
      <c r="G30" s="1">
        <f t="shared" si="0"/>
        <v>5</v>
      </c>
      <c r="H30" s="9">
        <f t="shared" si="1"/>
        <v>1272.7</v>
      </c>
    </row>
    <row r="31" spans="1:8" x14ac:dyDescent="0.25">
      <c r="A31" s="16" t="s">
        <v>38</v>
      </c>
      <c r="B31" s="9">
        <v>25.45</v>
      </c>
      <c r="C31" s="10">
        <v>45347</v>
      </c>
      <c r="D31" s="10">
        <v>45352</v>
      </c>
      <c r="E31" s="10"/>
      <c r="F31" s="10"/>
      <c r="G31" s="1">
        <f t="shared" si="0"/>
        <v>5</v>
      </c>
      <c r="H31" s="9">
        <f t="shared" si="1"/>
        <v>127.25</v>
      </c>
    </row>
    <row r="32" spans="1:8" x14ac:dyDescent="0.25">
      <c r="A32" s="16" t="s">
        <v>39</v>
      </c>
      <c r="B32" s="9">
        <v>25.45</v>
      </c>
      <c r="C32" s="10">
        <v>45347</v>
      </c>
      <c r="D32" s="10">
        <v>45352</v>
      </c>
      <c r="E32" s="10"/>
      <c r="F32" s="10"/>
      <c r="G32" s="1">
        <f t="shared" si="0"/>
        <v>5</v>
      </c>
      <c r="H32" s="9">
        <f t="shared" si="1"/>
        <v>127.25</v>
      </c>
    </row>
    <row r="33" spans="1:8" x14ac:dyDescent="0.25">
      <c r="A33" s="16" t="s">
        <v>40</v>
      </c>
      <c r="B33" s="9">
        <v>58</v>
      </c>
      <c r="C33" s="10">
        <v>45356</v>
      </c>
      <c r="D33" s="10">
        <v>45352</v>
      </c>
      <c r="E33" s="10"/>
      <c r="F33" s="10"/>
      <c r="G33" s="1">
        <f t="shared" si="0"/>
        <v>-4</v>
      </c>
      <c r="H33" s="9">
        <f t="shared" si="1"/>
        <v>-232</v>
      </c>
    </row>
    <row r="34" spans="1:8" x14ac:dyDescent="0.25">
      <c r="A34" s="16" t="s">
        <v>41</v>
      </c>
      <c r="B34" s="9">
        <v>766</v>
      </c>
      <c r="C34" s="10">
        <v>45356</v>
      </c>
      <c r="D34" s="10">
        <v>45352</v>
      </c>
      <c r="E34" s="10"/>
      <c r="F34" s="10"/>
      <c r="G34" s="1">
        <f t="shared" si="0"/>
        <v>-4</v>
      </c>
      <c r="H34" s="9">
        <f t="shared" si="1"/>
        <v>-3064</v>
      </c>
    </row>
    <row r="35" spans="1:8" x14ac:dyDescent="0.25">
      <c r="A35" s="16" t="s">
        <v>42</v>
      </c>
      <c r="B35" s="9">
        <v>145</v>
      </c>
      <c r="C35" s="10">
        <v>45382</v>
      </c>
      <c r="D35" s="10">
        <v>45352</v>
      </c>
      <c r="E35" s="10"/>
      <c r="F35" s="10"/>
      <c r="G35" s="1">
        <f t="shared" si="0"/>
        <v>-30</v>
      </c>
      <c r="H35" s="9">
        <f t="shared" si="1"/>
        <v>-4350</v>
      </c>
    </row>
    <row r="36" spans="1:8" x14ac:dyDescent="0.25">
      <c r="A36" s="16" t="s">
        <v>43</v>
      </c>
      <c r="B36" s="9">
        <v>80</v>
      </c>
      <c r="C36" s="10">
        <v>45338</v>
      </c>
      <c r="D36" s="10">
        <v>45352</v>
      </c>
      <c r="E36" s="10"/>
      <c r="F36" s="10"/>
      <c r="G36" s="1">
        <f t="shared" si="0"/>
        <v>14</v>
      </c>
      <c r="H36" s="9">
        <f t="shared" si="1"/>
        <v>1120</v>
      </c>
    </row>
    <row r="37" spans="1:8" x14ac:dyDescent="0.25">
      <c r="A37" s="16" t="s">
        <v>44</v>
      </c>
      <c r="B37" s="9">
        <v>234</v>
      </c>
      <c r="C37" s="10">
        <v>45382</v>
      </c>
      <c r="D37" s="10">
        <v>45352</v>
      </c>
      <c r="E37" s="10"/>
      <c r="F37" s="10"/>
      <c r="G37" s="1">
        <f t="shared" si="0"/>
        <v>-30</v>
      </c>
      <c r="H37" s="9">
        <f t="shared" si="1"/>
        <v>-7020</v>
      </c>
    </row>
    <row r="38" spans="1:8" x14ac:dyDescent="0.25">
      <c r="A38" s="16" t="s">
        <v>44</v>
      </c>
      <c r="B38" s="9">
        <v>51.48</v>
      </c>
      <c r="C38" s="10">
        <v>45375</v>
      </c>
      <c r="D38" s="10">
        <v>45352</v>
      </c>
      <c r="E38" s="10"/>
      <c r="F38" s="10"/>
      <c r="G38" s="1">
        <f t="shared" si="0"/>
        <v>-23</v>
      </c>
      <c r="H38" s="9">
        <f t="shared" si="1"/>
        <v>-1184.04</v>
      </c>
    </row>
    <row r="39" spans="1:8" x14ac:dyDescent="0.25">
      <c r="A39" s="16" t="s">
        <v>45</v>
      </c>
      <c r="B39" s="9">
        <v>196.9</v>
      </c>
      <c r="C39" s="10">
        <v>45382</v>
      </c>
      <c r="D39" s="10">
        <v>45352</v>
      </c>
      <c r="E39" s="10"/>
      <c r="F39" s="10"/>
      <c r="G39" s="1">
        <f t="shared" si="0"/>
        <v>-30</v>
      </c>
      <c r="H39" s="9">
        <f t="shared" si="1"/>
        <v>-5907</v>
      </c>
    </row>
    <row r="40" spans="1:8" x14ac:dyDescent="0.25">
      <c r="A40" s="16" t="s">
        <v>45</v>
      </c>
      <c r="B40" s="9">
        <v>43.32</v>
      </c>
      <c r="C40" s="10">
        <v>45368</v>
      </c>
      <c r="D40" s="10">
        <v>45352</v>
      </c>
      <c r="E40" s="10"/>
      <c r="F40" s="10"/>
      <c r="G40" s="1">
        <f t="shared" si="0"/>
        <v>-16</v>
      </c>
      <c r="H40" s="9">
        <f t="shared" si="1"/>
        <v>-693.12</v>
      </c>
    </row>
    <row r="41" spans="1:8" x14ac:dyDescent="0.25">
      <c r="A41" s="16" t="s">
        <v>42</v>
      </c>
      <c r="B41" s="9">
        <v>31.9</v>
      </c>
      <c r="C41" s="10">
        <v>45360</v>
      </c>
      <c r="D41" s="10">
        <v>45352</v>
      </c>
      <c r="E41" s="10"/>
      <c r="F41" s="10"/>
      <c r="G41" s="1">
        <f t="shared" si="0"/>
        <v>-8</v>
      </c>
      <c r="H41" s="9">
        <f t="shared" si="1"/>
        <v>-255.2</v>
      </c>
    </row>
    <row r="42" spans="1:8" x14ac:dyDescent="0.25">
      <c r="A42" s="16" t="s">
        <v>46</v>
      </c>
      <c r="B42" s="9">
        <v>220</v>
      </c>
      <c r="C42" s="10">
        <v>45328</v>
      </c>
      <c r="D42" s="10">
        <v>45355</v>
      </c>
      <c r="E42" s="10"/>
      <c r="F42" s="10"/>
      <c r="G42" s="1">
        <f t="shared" si="0"/>
        <v>27</v>
      </c>
      <c r="H42" s="9">
        <f t="shared" si="1"/>
        <v>5940</v>
      </c>
    </row>
    <row r="43" spans="1:8" x14ac:dyDescent="0.25">
      <c r="A43" s="16" t="s">
        <v>46</v>
      </c>
      <c r="B43" s="9">
        <v>48.4</v>
      </c>
      <c r="C43" s="10">
        <v>45358</v>
      </c>
      <c r="D43" s="10">
        <v>45355</v>
      </c>
      <c r="E43" s="10"/>
      <c r="F43" s="10"/>
      <c r="G43" s="1">
        <f t="shared" si="0"/>
        <v>-3</v>
      </c>
      <c r="H43" s="9">
        <f t="shared" si="1"/>
        <v>-145.19999999999999</v>
      </c>
    </row>
    <row r="44" spans="1:8" x14ac:dyDescent="0.25">
      <c r="A44" s="16" t="s">
        <v>47</v>
      </c>
      <c r="B44" s="9">
        <v>3272.73</v>
      </c>
      <c r="C44" s="10">
        <v>45367</v>
      </c>
      <c r="D44" s="10">
        <v>45355</v>
      </c>
      <c r="E44" s="10"/>
      <c r="F44" s="10"/>
      <c r="G44" s="1">
        <f t="shared" si="0"/>
        <v>-12</v>
      </c>
      <c r="H44" s="9">
        <f t="shared" si="1"/>
        <v>-39272.76</v>
      </c>
    </row>
    <row r="45" spans="1:8" x14ac:dyDescent="0.25">
      <c r="A45" s="16" t="s">
        <v>47</v>
      </c>
      <c r="B45" s="9">
        <v>327.27</v>
      </c>
      <c r="C45" s="10">
        <v>45352</v>
      </c>
      <c r="D45" s="10">
        <v>45355</v>
      </c>
      <c r="E45" s="10"/>
      <c r="F45" s="10"/>
      <c r="G45" s="1">
        <f t="shared" si="0"/>
        <v>3</v>
      </c>
      <c r="H45" s="9">
        <f t="shared" si="1"/>
        <v>981.81</v>
      </c>
    </row>
    <row r="46" spans="1:8" x14ac:dyDescent="0.25">
      <c r="A46" s="16" t="s">
        <v>48</v>
      </c>
      <c r="B46" s="9">
        <v>66.52</v>
      </c>
      <c r="C46" s="10">
        <v>45360</v>
      </c>
      <c r="D46" s="10">
        <v>45357</v>
      </c>
      <c r="E46" s="10"/>
      <c r="F46" s="10"/>
      <c r="G46" s="1">
        <f t="shared" si="0"/>
        <v>-3</v>
      </c>
      <c r="H46" s="9">
        <f t="shared" si="1"/>
        <v>-199.56</v>
      </c>
    </row>
    <row r="47" spans="1:8" x14ac:dyDescent="0.25">
      <c r="A47" s="16" t="s">
        <v>49</v>
      </c>
      <c r="B47" s="9">
        <v>36.57</v>
      </c>
      <c r="C47" s="10">
        <v>45388</v>
      </c>
      <c r="D47" s="10">
        <v>45364</v>
      </c>
      <c r="E47" s="10"/>
      <c r="F47" s="10"/>
      <c r="G47" s="1">
        <f t="shared" si="0"/>
        <v>-24</v>
      </c>
      <c r="H47" s="9">
        <f t="shared" si="1"/>
        <v>-877.68</v>
      </c>
    </row>
    <row r="48" spans="1:8" x14ac:dyDescent="0.25">
      <c r="A48" s="16" t="s">
        <v>50</v>
      </c>
      <c r="B48" s="9">
        <v>954.54</v>
      </c>
      <c r="C48" s="10">
        <v>45380</v>
      </c>
      <c r="D48" s="10">
        <v>45364</v>
      </c>
      <c r="E48" s="10"/>
      <c r="F48" s="10"/>
      <c r="G48" s="1">
        <f t="shared" si="0"/>
        <v>-16</v>
      </c>
      <c r="H48" s="9">
        <f t="shared" si="1"/>
        <v>-15272.64</v>
      </c>
    </row>
    <row r="49" spans="1:8" x14ac:dyDescent="0.25">
      <c r="A49" s="16" t="s">
        <v>50</v>
      </c>
      <c r="B49" s="9">
        <v>95.45</v>
      </c>
      <c r="C49" s="10">
        <v>45381</v>
      </c>
      <c r="D49" s="10">
        <v>45364</v>
      </c>
      <c r="E49" s="10"/>
      <c r="F49" s="10"/>
      <c r="G49" s="1">
        <f t="shared" si="0"/>
        <v>-17</v>
      </c>
      <c r="H49" s="9">
        <f t="shared" si="1"/>
        <v>-1622.65</v>
      </c>
    </row>
    <row r="50" spans="1:8" x14ac:dyDescent="0.25">
      <c r="A50" s="16" t="s">
        <v>51</v>
      </c>
      <c r="B50" s="9">
        <v>375.19</v>
      </c>
      <c r="C50" s="10">
        <v>45379</v>
      </c>
      <c r="D50" s="10">
        <v>45364</v>
      </c>
      <c r="E50" s="10"/>
      <c r="F50" s="10"/>
      <c r="G50" s="1">
        <f t="shared" si="0"/>
        <v>-15</v>
      </c>
      <c r="H50" s="9">
        <f t="shared" si="1"/>
        <v>-5627.85</v>
      </c>
    </row>
    <row r="51" spans="1:8" x14ac:dyDescent="0.25">
      <c r="A51" s="16" t="s">
        <v>51</v>
      </c>
      <c r="B51" s="9">
        <v>82.54</v>
      </c>
      <c r="C51" s="10">
        <v>45380</v>
      </c>
      <c r="D51" s="10">
        <v>45364</v>
      </c>
      <c r="E51" s="10"/>
      <c r="F51" s="10"/>
      <c r="G51" s="1">
        <f t="shared" si="0"/>
        <v>-16</v>
      </c>
      <c r="H51" s="9">
        <f t="shared" si="1"/>
        <v>-1320.64</v>
      </c>
    </row>
    <row r="52" spans="1:8" x14ac:dyDescent="0.25">
      <c r="A52" s="16" t="s">
        <v>52</v>
      </c>
      <c r="B52" s="9">
        <v>475.45</v>
      </c>
      <c r="C52" s="10">
        <v>45411</v>
      </c>
      <c r="D52" s="10">
        <v>45364</v>
      </c>
      <c r="E52" s="10"/>
      <c r="F52" s="10"/>
      <c r="G52" s="1">
        <f t="shared" si="0"/>
        <v>-47</v>
      </c>
      <c r="H52" s="9">
        <f t="shared" si="1"/>
        <v>-22346.15</v>
      </c>
    </row>
    <row r="53" spans="1:8" x14ac:dyDescent="0.25">
      <c r="A53" s="16" t="s">
        <v>52</v>
      </c>
      <c r="B53" s="9">
        <v>98.68</v>
      </c>
      <c r="C53" s="10">
        <v>45381</v>
      </c>
      <c r="D53" s="10">
        <v>45364</v>
      </c>
      <c r="E53" s="10"/>
      <c r="F53" s="10"/>
      <c r="G53" s="1">
        <f t="shared" si="0"/>
        <v>-17</v>
      </c>
      <c r="H53" s="9">
        <f t="shared" si="1"/>
        <v>-1677.56</v>
      </c>
    </row>
    <row r="54" spans="1:8" x14ac:dyDescent="0.25">
      <c r="A54" s="16" t="s">
        <v>53</v>
      </c>
      <c r="B54" s="9">
        <v>231.8</v>
      </c>
      <c r="C54" s="10">
        <v>45378</v>
      </c>
      <c r="D54" s="10">
        <v>45364</v>
      </c>
      <c r="E54" s="10"/>
      <c r="F54" s="10"/>
      <c r="G54" s="1">
        <f t="shared" si="0"/>
        <v>-14</v>
      </c>
      <c r="H54" s="9">
        <f t="shared" si="1"/>
        <v>-3245.2</v>
      </c>
    </row>
    <row r="55" spans="1:8" x14ac:dyDescent="0.25">
      <c r="A55" s="16" t="s">
        <v>53</v>
      </c>
      <c r="B55" s="9">
        <v>51</v>
      </c>
      <c r="C55" s="10">
        <v>45378</v>
      </c>
      <c r="D55" s="10">
        <v>45364</v>
      </c>
      <c r="E55" s="10"/>
      <c r="F55" s="10"/>
      <c r="G55" s="1">
        <f t="shared" si="0"/>
        <v>-14</v>
      </c>
      <c r="H55" s="9">
        <f t="shared" si="1"/>
        <v>-714</v>
      </c>
    </row>
    <row r="56" spans="1:8" x14ac:dyDescent="0.25">
      <c r="A56" s="16" t="s">
        <v>54</v>
      </c>
      <c r="B56" s="9">
        <v>433.36</v>
      </c>
      <c r="C56" s="10">
        <v>45380</v>
      </c>
      <c r="D56" s="10">
        <v>45364</v>
      </c>
      <c r="E56" s="10"/>
      <c r="F56" s="10"/>
      <c r="G56" s="1">
        <f t="shared" si="0"/>
        <v>-16</v>
      </c>
      <c r="H56" s="9">
        <f t="shared" si="1"/>
        <v>-6933.76</v>
      </c>
    </row>
    <row r="57" spans="1:8" x14ac:dyDescent="0.25">
      <c r="A57" s="16" t="s">
        <v>54</v>
      </c>
      <c r="B57" s="9">
        <v>95.34</v>
      </c>
      <c r="C57" s="10">
        <v>45380</v>
      </c>
      <c r="D57" s="10">
        <v>45364</v>
      </c>
      <c r="E57" s="10"/>
      <c r="F57" s="10"/>
      <c r="G57" s="1">
        <f t="shared" si="0"/>
        <v>-16</v>
      </c>
      <c r="H57" s="9">
        <f t="shared" si="1"/>
        <v>-1525.44</v>
      </c>
    </row>
    <row r="58" spans="1:8" x14ac:dyDescent="0.25">
      <c r="A58" s="16" t="s">
        <v>55</v>
      </c>
      <c r="B58" s="9">
        <v>441.56</v>
      </c>
      <c r="C58" s="10">
        <v>45378</v>
      </c>
      <c r="D58" s="10">
        <v>45364</v>
      </c>
      <c r="E58" s="10"/>
      <c r="F58" s="10"/>
      <c r="G58" s="1">
        <f t="shared" si="0"/>
        <v>-14</v>
      </c>
      <c r="H58" s="9">
        <f t="shared" si="1"/>
        <v>-6181.84</v>
      </c>
    </row>
    <row r="59" spans="1:8" x14ac:dyDescent="0.25">
      <c r="A59" s="16" t="s">
        <v>55</v>
      </c>
      <c r="B59" s="9">
        <v>97.14</v>
      </c>
      <c r="C59" s="10">
        <v>45378</v>
      </c>
      <c r="D59" s="10">
        <v>45364</v>
      </c>
      <c r="E59" s="10"/>
      <c r="F59" s="10"/>
      <c r="G59" s="1">
        <f t="shared" si="0"/>
        <v>-14</v>
      </c>
      <c r="H59" s="9">
        <f t="shared" si="1"/>
        <v>-1359.96</v>
      </c>
    </row>
    <row r="60" spans="1:8" x14ac:dyDescent="0.25">
      <c r="A60" s="16" t="s">
        <v>56</v>
      </c>
      <c r="B60" s="9">
        <v>2650</v>
      </c>
      <c r="C60" s="10">
        <v>45390</v>
      </c>
      <c r="D60" s="10">
        <v>45364</v>
      </c>
      <c r="E60" s="10"/>
      <c r="F60" s="10"/>
      <c r="G60" s="1">
        <f t="shared" si="0"/>
        <v>-26</v>
      </c>
      <c r="H60" s="9">
        <f t="shared" si="1"/>
        <v>-68900</v>
      </c>
    </row>
    <row r="61" spans="1:8" x14ac:dyDescent="0.25">
      <c r="A61" s="16" t="s">
        <v>56</v>
      </c>
      <c r="B61" s="9">
        <v>583</v>
      </c>
      <c r="C61" s="10">
        <v>45389</v>
      </c>
      <c r="D61" s="10">
        <v>45364</v>
      </c>
      <c r="E61" s="10"/>
      <c r="F61" s="10"/>
      <c r="G61" s="1">
        <f t="shared" si="0"/>
        <v>-25</v>
      </c>
      <c r="H61" s="9">
        <f t="shared" si="1"/>
        <v>-14575</v>
      </c>
    </row>
    <row r="62" spans="1:8" x14ac:dyDescent="0.25">
      <c r="A62" s="16" t="s">
        <v>57</v>
      </c>
      <c r="B62" s="9">
        <v>100</v>
      </c>
      <c r="C62" s="10">
        <v>45379</v>
      </c>
      <c r="D62" s="10">
        <v>45369</v>
      </c>
      <c r="E62" s="10"/>
      <c r="F62" s="10"/>
      <c r="G62" s="1">
        <f t="shared" si="0"/>
        <v>-10</v>
      </c>
      <c r="H62" s="9">
        <f t="shared" si="1"/>
        <v>-1000</v>
      </c>
    </row>
    <row r="63" spans="1:8" x14ac:dyDescent="0.25">
      <c r="A63" s="16" t="s">
        <v>58</v>
      </c>
      <c r="B63" s="9">
        <v>590</v>
      </c>
      <c r="C63" s="10">
        <v>45375</v>
      </c>
      <c r="D63" s="10">
        <v>45369</v>
      </c>
      <c r="E63" s="10"/>
      <c r="F63" s="10"/>
      <c r="G63" s="1">
        <f t="shared" si="0"/>
        <v>-6</v>
      </c>
      <c r="H63" s="9">
        <f t="shared" si="1"/>
        <v>-3540</v>
      </c>
    </row>
    <row r="64" spans="1:8" x14ac:dyDescent="0.25">
      <c r="A64" s="16" t="s">
        <v>59</v>
      </c>
      <c r="B64" s="9">
        <v>140</v>
      </c>
      <c r="C64" s="10">
        <v>45382</v>
      </c>
      <c r="D64" s="10">
        <v>45369</v>
      </c>
      <c r="E64" s="10"/>
      <c r="F64" s="10"/>
      <c r="G64" s="1">
        <f t="shared" si="0"/>
        <v>-13</v>
      </c>
      <c r="H64" s="9">
        <f t="shared" si="1"/>
        <v>-1820</v>
      </c>
    </row>
    <row r="65" spans="1:8" x14ac:dyDescent="0.25">
      <c r="A65" s="16" t="s">
        <v>60</v>
      </c>
      <c r="B65" s="9">
        <v>1136</v>
      </c>
      <c r="C65" s="10">
        <v>45386</v>
      </c>
      <c r="D65" s="10">
        <v>45373</v>
      </c>
      <c r="E65" s="10"/>
      <c r="F65" s="10"/>
      <c r="G65" s="1">
        <f t="shared" si="0"/>
        <v>-13</v>
      </c>
      <c r="H65" s="9">
        <f t="shared" si="1"/>
        <v>-14768</v>
      </c>
    </row>
    <row r="66" spans="1:8" x14ac:dyDescent="0.25">
      <c r="A66" s="16" t="s">
        <v>61</v>
      </c>
      <c r="B66" s="9">
        <v>367.33</v>
      </c>
      <c r="C66" s="10">
        <v>45443</v>
      </c>
      <c r="D66" s="10">
        <v>45378</v>
      </c>
      <c r="E66" s="10"/>
      <c r="F66" s="10"/>
      <c r="G66" s="1">
        <f t="shared" si="0"/>
        <v>-65</v>
      </c>
      <c r="H66" s="9">
        <f t="shared" si="1"/>
        <v>-23876.45</v>
      </c>
    </row>
    <row r="67" spans="1:8" x14ac:dyDescent="0.25">
      <c r="A67" s="16" t="s">
        <v>61</v>
      </c>
      <c r="B67" s="9">
        <v>80.81</v>
      </c>
      <c r="C67" s="10">
        <v>45394</v>
      </c>
      <c r="D67" s="10">
        <v>45378</v>
      </c>
      <c r="E67" s="10"/>
      <c r="F67" s="10"/>
      <c r="G67" s="1">
        <f t="shared" si="0"/>
        <v>-16</v>
      </c>
      <c r="H67" s="9">
        <f t="shared" si="1"/>
        <v>-1292.96</v>
      </c>
    </row>
    <row r="68" spans="1:8" x14ac:dyDescent="0.25">
      <c r="A68" s="16" t="s">
        <v>62</v>
      </c>
      <c r="B68" s="9">
        <v>2040</v>
      </c>
      <c r="C68" s="10">
        <v>45412</v>
      </c>
      <c r="D68" s="10">
        <v>45378</v>
      </c>
      <c r="E68" s="10"/>
      <c r="F68" s="10"/>
      <c r="G68" s="1">
        <f t="shared" si="0"/>
        <v>-34</v>
      </c>
      <c r="H68" s="9">
        <f t="shared" si="1"/>
        <v>-69360</v>
      </c>
    </row>
    <row r="69" spans="1:8" x14ac:dyDescent="0.25">
      <c r="A69" s="16" t="s">
        <v>62</v>
      </c>
      <c r="B69" s="9">
        <v>448.8</v>
      </c>
      <c r="C69" s="10">
        <v>45392</v>
      </c>
      <c r="D69" s="10">
        <v>45378</v>
      </c>
      <c r="E69" s="10"/>
      <c r="F69" s="10"/>
      <c r="G69" s="1">
        <f t="shared" ref="G69:G132" si="2">D69-C69-(F69-E69)</f>
        <v>-14</v>
      </c>
      <c r="H69" s="9">
        <f t="shared" ref="H69:H132" si="3">B69*G69</f>
        <v>-6283.2</v>
      </c>
    </row>
    <row r="70" spans="1:8" x14ac:dyDescent="0.25">
      <c r="A70" s="16" t="s">
        <v>63</v>
      </c>
      <c r="B70" s="9">
        <v>208.8</v>
      </c>
      <c r="C70" s="10">
        <v>45412</v>
      </c>
      <c r="D70" s="10">
        <v>45378</v>
      </c>
      <c r="E70" s="10"/>
      <c r="F70" s="10"/>
      <c r="G70" s="1">
        <f t="shared" si="2"/>
        <v>-34</v>
      </c>
      <c r="H70" s="9">
        <f t="shared" si="3"/>
        <v>-7099.2</v>
      </c>
    </row>
    <row r="71" spans="1:8" x14ac:dyDescent="0.25">
      <c r="A71" s="16" t="s">
        <v>63</v>
      </c>
      <c r="B71" s="9">
        <v>45.94</v>
      </c>
      <c r="C71" s="10">
        <v>45396</v>
      </c>
      <c r="D71" s="10">
        <v>45378</v>
      </c>
      <c r="E71" s="10"/>
      <c r="F71" s="10"/>
      <c r="G71" s="1">
        <f t="shared" si="2"/>
        <v>-18</v>
      </c>
      <c r="H71" s="9">
        <f t="shared" si="3"/>
        <v>-826.92</v>
      </c>
    </row>
    <row r="72" spans="1:8" x14ac:dyDescent="0.25">
      <c r="A72" s="16" t="s">
        <v>64</v>
      </c>
      <c r="B72" s="9">
        <v>200</v>
      </c>
      <c r="C72" s="10">
        <v>45401</v>
      </c>
      <c r="D72" s="10">
        <v>45378</v>
      </c>
      <c r="E72" s="10"/>
      <c r="F72" s="10"/>
      <c r="G72" s="1">
        <f t="shared" si="2"/>
        <v>-23</v>
      </c>
      <c r="H72" s="9">
        <f t="shared" si="3"/>
        <v>-4600</v>
      </c>
    </row>
    <row r="73" spans="1:8" x14ac:dyDescent="0.25">
      <c r="A73" s="16" t="s">
        <v>64</v>
      </c>
      <c r="B73" s="9">
        <v>44</v>
      </c>
      <c r="C73" s="10">
        <v>45400</v>
      </c>
      <c r="D73" s="10">
        <v>45378</v>
      </c>
      <c r="E73" s="10"/>
      <c r="F73" s="10"/>
      <c r="G73" s="1">
        <f t="shared" si="2"/>
        <v>-22</v>
      </c>
      <c r="H73" s="9">
        <f t="shared" si="3"/>
        <v>-968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85661.89</v>
      </c>
      <c r="C1" s="31">
        <f>COUNTA(A4:A203)</f>
        <v>71</v>
      </c>
      <c r="G1" s="13">
        <f>IF(B1&lt;&gt;0,H1/B1,0)</f>
        <v>-11.951749488599889</v>
      </c>
      <c r="H1" s="12">
        <f>SUM(H4:H195)</f>
        <v>-1023809.4500000001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65</v>
      </c>
      <c r="B4" s="9">
        <v>1295</v>
      </c>
      <c r="C4" s="10">
        <v>45372</v>
      </c>
      <c r="D4" s="10">
        <v>45390</v>
      </c>
      <c r="E4" s="10"/>
      <c r="F4" s="10"/>
      <c r="G4" s="1">
        <f>D4-C4-(F4-E4)</f>
        <v>18</v>
      </c>
      <c r="H4" s="9">
        <f>B4*G4</f>
        <v>23310</v>
      </c>
    </row>
    <row r="5" spans="1:8" x14ac:dyDescent="0.25">
      <c r="A5" s="16" t="s">
        <v>66</v>
      </c>
      <c r="B5" s="9">
        <v>946</v>
      </c>
      <c r="C5" s="10">
        <v>45372</v>
      </c>
      <c r="D5" s="10">
        <v>45390</v>
      </c>
      <c r="E5" s="10"/>
      <c r="F5" s="10"/>
      <c r="G5" s="1">
        <f t="shared" ref="G5:G68" si="0">D5-C5-(F5-E5)</f>
        <v>18</v>
      </c>
      <c r="H5" s="9">
        <f t="shared" ref="H5:H68" si="1">B5*G5</f>
        <v>17028</v>
      </c>
    </row>
    <row r="6" spans="1:8" x14ac:dyDescent="0.25">
      <c r="A6" s="16" t="s">
        <v>67</v>
      </c>
      <c r="B6" s="9">
        <v>511</v>
      </c>
      <c r="C6" s="10">
        <v>45372</v>
      </c>
      <c r="D6" s="10">
        <v>45390</v>
      </c>
      <c r="E6" s="10"/>
      <c r="F6" s="10"/>
      <c r="G6" s="1">
        <f t="shared" si="0"/>
        <v>18</v>
      </c>
      <c r="H6" s="9">
        <f t="shared" si="1"/>
        <v>9198</v>
      </c>
    </row>
    <row r="7" spans="1:8" x14ac:dyDescent="0.25">
      <c r="A7" s="16" t="s">
        <v>68</v>
      </c>
      <c r="B7" s="9">
        <v>1150</v>
      </c>
      <c r="C7" s="10">
        <v>45372</v>
      </c>
      <c r="D7" s="10">
        <v>45390</v>
      </c>
      <c r="E7" s="10"/>
      <c r="F7" s="10"/>
      <c r="G7" s="1">
        <f t="shared" si="0"/>
        <v>18</v>
      </c>
      <c r="H7" s="9">
        <f t="shared" si="1"/>
        <v>20700</v>
      </c>
    </row>
    <row r="8" spans="1:8" x14ac:dyDescent="0.25">
      <c r="A8" s="16" t="s">
        <v>69</v>
      </c>
      <c r="B8" s="9">
        <v>148</v>
      </c>
      <c r="C8" s="10">
        <v>45412</v>
      </c>
      <c r="D8" s="10">
        <v>45390</v>
      </c>
      <c r="E8" s="10"/>
      <c r="F8" s="10"/>
      <c r="G8" s="1">
        <f t="shared" si="0"/>
        <v>-22</v>
      </c>
      <c r="H8" s="9">
        <f t="shared" si="1"/>
        <v>-3256</v>
      </c>
    </row>
    <row r="9" spans="1:8" x14ac:dyDescent="0.25">
      <c r="A9" s="16" t="s">
        <v>69</v>
      </c>
      <c r="B9" s="9">
        <v>32.56</v>
      </c>
      <c r="C9" s="10">
        <v>45406</v>
      </c>
      <c r="D9" s="10">
        <v>45390</v>
      </c>
      <c r="E9" s="10"/>
      <c r="F9" s="10"/>
      <c r="G9" s="1">
        <f t="shared" si="0"/>
        <v>-16</v>
      </c>
      <c r="H9" s="9">
        <f t="shared" si="1"/>
        <v>-520.96</v>
      </c>
    </row>
    <row r="10" spans="1:8" x14ac:dyDescent="0.25">
      <c r="A10" s="16" t="s">
        <v>70</v>
      </c>
      <c r="B10" s="9">
        <v>1196.4000000000001</v>
      </c>
      <c r="C10" s="10">
        <v>45412</v>
      </c>
      <c r="D10" s="10">
        <v>45390</v>
      </c>
      <c r="E10" s="10"/>
      <c r="F10" s="10"/>
      <c r="G10" s="1">
        <f t="shared" si="0"/>
        <v>-22</v>
      </c>
      <c r="H10" s="9">
        <f t="shared" si="1"/>
        <v>-26320.799999999999</v>
      </c>
    </row>
    <row r="11" spans="1:8" x14ac:dyDescent="0.25">
      <c r="A11" s="16" t="s">
        <v>70</v>
      </c>
      <c r="B11" s="9">
        <v>263.20999999999998</v>
      </c>
      <c r="C11" s="10">
        <v>45409</v>
      </c>
      <c r="D11" s="10">
        <v>45390</v>
      </c>
      <c r="E11" s="10"/>
      <c r="F11" s="10"/>
      <c r="G11" s="1">
        <f t="shared" si="0"/>
        <v>-19</v>
      </c>
      <c r="H11" s="9">
        <f t="shared" si="1"/>
        <v>-5000.99</v>
      </c>
    </row>
    <row r="12" spans="1:8" x14ac:dyDescent="0.25">
      <c r="A12" s="16" t="s">
        <v>71</v>
      </c>
      <c r="B12" s="9">
        <v>2300</v>
      </c>
      <c r="C12" s="10">
        <v>45371</v>
      </c>
      <c r="D12" s="10">
        <v>45390</v>
      </c>
      <c r="E12" s="10"/>
      <c r="F12" s="10"/>
      <c r="G12" s="1">
        <f t="shared" si="0"/>
        <v>19</v>
      </c>
      <c r="H12" s="9">
        <f t="shared" si="1"/>
        <v>43700</v>
      </c>
    </row>
    <row r="13" spans="1:8" x14ac:dyDescent="0.25">
      <c r="A13" s="16" t="s">
        <v>71</v>
      </c>
      <c r="B13" s="9">
        <v>506</v>
      </c>
      <c r="C13" s="10">
        <v>45401</v>
      </c>
      <c r="D13" s="10">
        <v>45390</v>
      </c>
      <c r="E13" s="10"/>
      <c r="F13" s="10"/>
      <c r="G13" s="1">
        <f t="shared" si="0"/>
        <v>-11</v>
      </c>
      <c r="H13" s="9">
        <f t="shared" si="1"/>
        <v>-5566</v>
      </c>
    </row>
    <row r="14" spans="1:8" x14ac:dyDescent="0.25">
      <c r="A14" s="16" t="s">
        <v>72</v>
      </c>
      <c r="B14" s="9">
        <v>600</v>
      </c>
      <c r="C14" s="10">
        <v>45379</v>
      </c>
      <c r="D14" s="10">
        <v>45398</v>
      </c>
      <c r="E14" s="10"/>
      <c r="F14" s="10"/>
      <c r="G14" s="1">
        <f t="shared" si="0"/>
        <v>19</v>
      </c>
      <c r="H14" s="9">
        <f t="shared" si="1"/>
        <v>11400</v>
      </c>
    </row>
    <row r="15" spans="1:8" x14ac:dyDescent="0.25">
      <c r="A15" s="16" t="s">
        <v>73</v>
      </c>
      <c r="B15" s="9">
        <v>309.92</v>
      </c>
      <c r="C15" s="10">
        <v>45442</v>
      </c>
      <c r="D15" s="10">
        <v>45398</v>
      </c>
      <c r="E15" s="10"/>
      <c r="F15" s="10"/>
      <c r="G15" s="1">
        <f t="shared" si="0"/>
        <v>-44</v>
      </c>
      <c r="H15" s="9">
        <f t="shared" si="1"/>
        <v>-13636.48</v>
      </c>
    </row>
    <row r="16" spans="1:8" x14ac:dyDescent="0.25">
      <c r="A16" s="16" t="s">
        <v>73</v>
      </c>
      <c r="B16" s="9">
        <v>61.2</v>
      </c>
      <c r="C16" s="10">
        <v>45411</v>
      </c>
      <c r="D16" s="10">
        <v>45398</v>
      </c>
      <c r="E16" s="10"/>
      <c r="F16" s="10"/>
      <c r="G16" s="1">
        <f t="shared" si="0"/>
        <v>-13</v>
      </c>
      <c r="H16" s="9">
        <f t="shared" si="1"/>
        <v>-795.6</v>
      </c>
    </row>
    <row r="17" spans="1:8" x14ac:dyDescent="0.25">
      <c r="A17" s="16" t="s">
        <v>74</v>
      </c>
      <c r="B17" s="9">
        <v>660</v>
      </c>
      <c r="C17" s="10">
        <v>45412</v>
      </c>
      <c r="D17" s="10">
        <v>45398</v>
      </c>
      <c r="E17" s="10"/>
      <c r="F17" s="10"/>
      <c r="G17" s="1">
        <f t="shared" si="0"/>
        <v>-14</v>
      </c>
      <c r="H17" s="9">
        <f t="shared" si="1"/>
        <v>-9240</v>
      </c>
    </row>
    <row r="18" spans="1:8" x14ac:dyDescent="0.25">
      <c r="A18" s="16" t="s">
        <v>75</v>
      </c>
      <c r="B18" s="9">
        <v>398</v>
      </c>
      <c r="C18" s="10">
        <v>45443</v>
      </c>
      <c r="D18" s="10">
        <v>45398</v>
      </c>
      <c r="E18" s="10"/>
      <c r="F18" s="10"/>
      <c r="G18" s="1">
        <f t="shared" si="0"/>
        <v>-45</v>
      </c>
      <c r="H18" s="9">
        <f t="shared" si="1"/>
        <v>-17910</v>
      </c>
    </row>
    <row r="19" spans="1:8" x14ac:dyDescent="0.25">
      <c r="A19" s="16" t="s">
        <v>75</v>
      </c>
      <c r="B19" s="9">
        <v>87.56</v>
      </c>
      <c r="C19" s="10">
        <v>45410</v>
      </c>
      <c r="D19" s="10">
        <v>45398</v>
      </c>
      <c r="E19" s="10"/>
      <c r="F19" s="10"/>
      <c r="G19" s="1">
        <f t="shared" si="0"/>
        <v>-12</v>
      </c>
      <c r="H19" s="9">
        <f t="shared" si="1"/>
        <v>-1050.72</v>
      </c>
    </row>
    <row r="20" spans="1:8" x14ac:dyDescent="0.25">
      <c r="A20" s="16" t="s">
        <v>76</v>
      </c>
      <c r="B20" s="9">
        <v>132.79</v>
      </c>
      <c r="C20" s="10">
        <v>45412</v>
      </c>
      <c r="D20" s="10">
        <v>45398</v>
      </c>
      <c r="E20" s="10"/>
      <c r="F20" s="10"/>
      <c r="G20" s="1">
        <f t="shared" si="0"/>
        <v>-14</v>
      </c>
      <c r="H20" s="9">
        <f t="shared" si="1"/>
        <v>-1859.06</v>
      </c>
    </row>
    <row r="21" spans="1:8" x14ac:dyDescent="0.25">
      <c r="A21" s="16" t="s">
        <v>76</v>
      </c>
      <c r="B21" s="9">
        <v>29.21</v>
      </c>
      <c r="C21" s="10">
        <v>45410</v>
      </c>
      <c r="D21" s="10">
        <v>45398</v>
      </c>
      <c r="E21" s="10"/>
      <c r="F21" s="10"/>
      <c r="G21" s="1">
        <f t="shared" si="0"/>
        <v>-12</v>
      </c>
      <c r="H21" s="9">
        <f t="shared" si="1"/>
        <v>-350.52</v>
      </c>
    </row>
    <row r="22" spans="1:8" x14ac:dyDescent="0.25">
      <c r="A22" s="16" t="s">
        <v>77</v>
      </c>
      <c r="B22" s="9">
        <v>361</v>
      </c>
      <c r="C22" s="10">
        <v>45443</v>
      </c>
      <c r="D22" s="10">
        <v>45398</v>
      </c>
      <c r="E22" s="10"/>
      <c r="F22" s="10"/>
      <c r="G22" s="1">
        <f t="shared" si="0"/>
        <v>-45</v>
      </c>
      <c r="H22" s="9">
        <f t="shared" si="1"/>
        <v>-16245</v>
      </c>
    </row>
    <row r="23" spans="1:8" x14ac:dyDescent="0.25">
      <c r="A23" s="16" t="s">
        <v>77</v>
      </c>
      <c r="B23" s="9">
        <v>79.42</v>
      </c>
      <c r="C23" s="10">
        <v>45422</v>
      </c>
      <c r="D23" s="10">
        <v>45398</v>
      </c>
      <c r="E23" s="10"/>
      <c r="F23" s="10"/>
      <c r="G23" s="1">
        <f t="shared" si="0"/>
        <v>-24</v>
      </c>
      <c r="H23" s="9">
        <f t="shared" si="1"/>
        <v>-1906.08</v>
      </c>
    </row>
    <row r="24" spans="1:8" x14ac:dyDescent="0.25">
      <c r="A24" s="16" t="s">
        <v>78</v>
      </c>
      <c r="B24" s="9">
        <v>1818.18</v>
      </c>
      <c r="C24" s="10">
        <v>45424</v>
      </c>
      <c r="D24" s="10">
        <v>45398</v>
      </c>
      <c r="E24" s="10"/>
      <c r="F24" s="10"/>
      <c r="G24" s="1">
        <f t="shared" si="0"/>
        <v>-26</v>
      </c>
      <c r="H24" s="9">
        <f t="shared" si="1"/>
        <v>-47272.68</v>
      </c>
    </row>
    <row r="25" spans="1:8" x14ac:dyDescent="0.25">
      <c r="A25" s="16" t="s">
        <v>78</v>
      </c>
      <c r="B25" s="9">
        <v>181.82</v>
      </c>
      <c r="C25" s="10">
        <v>45424</v>
      </c>
      <c r="D25" s="10">
        <v>45398</v>
      </c>
      <c r="E25" s="10"/>
      <c r="F25" s="10"/>
      <c r="G25" s="1">
        <f t="shared" si="0"/>
        <v>-26</v>
      </c>
      <c r="H25" s="9">
        <f t="shared" si="1"/>
        <v>-4727.32</v>
      </c>
    </row>
    <row r="26" spans="1:8" x14ac:dyDescent="0.25">
      <c r="A26" s="16" t="s">
        <v>79</v>
      </c>
      <c r="B26" s="9">
        <v>420</v>
      </c>
      <c r="C26" s="10">
        <v>45421</v>
      </c>
      <c r="D26" s="10">
        <v>45398</v>
      </c>
      <c r="E26" s="10"/>
      <c r="F26" s="10"/>
      <c r="G26" s="1">
        <f t="shared" si="0"/>
        <v>-23</v>
      </c>
      <c r="H26" s="9">
        <f t="shared" si="1"/>
        <v>-9660</v>
      </c>
    </row>
    <row r="27" spans="1:8" x14ac:dyDescent="0.25">
      <c r="A27" s="16" t="s">
        <v>79</v>
      </c>
      <c r="B27" s="9">
        <v>92.4</v>
      </c>
      <c r="C27" s="10">
        <v>45421</v>
      </c>
      <c r="D27" s="10">
        <v>45398</v>
      </c>
      <c r="E27" s="10"/>
      <c r="F27" s="10"/>
      <c r="G27" s="1">
        <f t="shared" si="0"/>
        <v>-23</v>
      </c>
      <c r="H27" s="9">
        <f t="shared" si="1"/>
        <v>-2125.1999999999998</v>
      </c>
    </row>
    <row r="28" spans="1:8" x14ac:dyDescent="0.25">
      <c r="A28" s="16" t="s">
        <v>80</v>
      </c>
      <c r="B28" s="9">
        <v>5265.68</v>
      </c>
      <c r="C28" s="10">
        <v>45443</v>
      </c>
      <c r="D28" s="10">
        <v>45399</v>
      </c>
      <c r="E28" s="10"/>
      <c r="F28" s="10"/>
      <c r="G28" s="1">
        <f t="shared" si="0"/>
        <v>-44</v>
      </c>
      <c r="H28" s="9">
        <f t="shared" si="1"/>
        <v>-231689.92</v>
      </c>
    </row>
    <row r="29" spans="1:8" x14ac:dyDescent="0.25">
      <c r="A29" s="16" t="s">
        <v>80</v>
      </c>
      <c r="B29" s="9">
        <v>1113.8399999999999</v>
      </c>
      <c r="C29" s="10">
        <v>45410</v>
      </c>
      <c r="D29" s="10">
        <v>45399</v>
      </c>
      <c r="E29" s="10"/>
      <c r="F29" s="10"/>
      <c r="G29" s="1">
        <f t="shared" si="0"/>
        <v>-11</v>
      </c>
      <c r="H29" s="9">
        <f t="shared" si="1"/>
        <v>-12252.24</v>
      </c>
    </row>
    <row r="30" spans="1:8" x14ac:dyDescent="0.25">
      <c r="A30" s="16" t="s">
        <v>81</v>
      </c>
      <c r="B30" s="9">
        <v>18.29</v>
      </c>
      <c r="C30" s="10">
        <v>45421</v>
      </c>
      <c r="D30" s="10">
        <v>45399</v>
      </c>
      <c r="E30" s="10"/>
      <c r="F30" s="10"/>
      <c r="G30" s="1">
        <f t="shared" si="0"/>
        <v>-22</v>
      </c>
      <c r="H30" s="9">
        <f t="shared" si="1"/>
        <v>-402.38</v>
      </c>
    </row>
    <row r="31" spans="1:8" x14ac:dyDescent="0.25">
      <c r="A31" s="16" t="s">
        <v>82</v>
      </c>
      <c r="B31" s="9">
        <v>111.8</v>
      </c>
      <c r="C31" s="10">
        <v>45436</v>
      </c>
      <c r="D31" s="10">
        <v>45412</v>
      </c>
      <c r="E31" s="10"/>
      <c r="F31" s="10"/>
      <c r="G31" s="1">
        <f t="shared" si="0"/>
        <v>-24</v>
      </c>
      <c r="H31" s="9">
        <f t="shared" si="1"/>
        <v>-2683.2</v>
      </c>
    </row>
    <row r="32" spans="1:8" x14ac:dyDescent="0.25">
      <c r="A32" s="16" t="s">
        <v>83</v>
      </c>
      <c r="B32" s="9">
        <v>2838</v>
      </c>
      <c r="C32" s="10">
        <v>45400</v>
      </c>
      <c r="D32" s="10">
        <v>45414</v>
      </c>
      <c r="E32" s="10"/>
      <c r="F32" s="10"/>
      <c r="G32" s="1">
        <f t="shared" si="0"/>
        <v>14</v>
      </c>
      <c r="H32" s="9">
        <f t="shared" si="1"/>
        <v>39732</v>
      </c>
    </row>
    <row r="33" spans="1:8" x14ac:dyDescent="0.25">
      <c r="A33" s="16" t="s">
        <v>84</v>
      </c>
      <c r="B33" s="9">
        <v>3886.3</v>
      </c>
      <c r="C33" s="10">
        <v>45404</v>
      </c>
      <c r="D33" s="10">
        <v>45414</v>
      </c>
      <c r="E33" s="10"/>
      <c r="F33" s="10"/>
      <c r="G33" s="1">
        <f t="shared" si="0"/>
        <v>10</v>
      </c>
      <c r="H33" s="9">
        <f t="shared" si="1"/>
        <v>38863</v>
      </c>
    </row>
    <row r="34" spans="1:8" x14ac:dyDescent="0.25">
      <c r="A34" s="16" t="s">
        <v>82</v>
      </c>
      <c r="B34" s="9">
        <v>1103.21</v>
      </c>
      <c r="C34" s="10">
        <v>45436</v>
      </c>
      <c r="D34" s="10">
        <v>45414</v>
      </c>
      <c r="E34" s="10"/>
      <c r="F34" s="10"/>
      <c r="G34" s="1">
        <f t="shared" si="0"/>
        <v>-22</v>
      </c>
      <c r="H34" s="9">
        <f t="shared" si="1"/>
        <v>-24270.62</v>
      </c>
    </row>
    <row r="35" spans="1:8" x14ac:dyDescent="0.25">
      <c r="A35" s="16" t="s">
        <v>85</v>
      </c>
      <c r="B35" s="9">
        <v>1400</v>
      </c>
      <c r="C35" s="10">
        <v>45394</v>
      </c>
      <c r="D35" s="10">
        <v>45414</v>
      </c>
      <c r="E35" s="10"/>
      <c r="F35" s="10"/>
      <c r="G35" s="1">
        <f t="shared" si="0"/>
        <v>20</v>
      </c>
      <c r="H35" s="9">
        <f t="shared" si="1"/>
        <v>28000</v>
      </c>
    </row>
    <row r="36" spans="1:8" x14ac:dyDescent="0.25">
      <c r="A36" s="16" t="s">
        <v>85</v>
      </c>
      <c r="B36" s="9">
        <v>140</v>
      </c>
      <c r="C36" s="10">
        <v>45424</v>
      </c>
      <c r="D36" s="10">
        <v>45414</v>
      </c>
      <c r="E36" s="10"/>
      <c r="F36" s="10"/>
      <c r="G36" s="1">
        <f t="shared" si="0"/>
        <v>-10</v>
      </c>
      <c r="H36" s="9">
        <f t="shared" si="1"/>
        <v>-1400</v>
      </c>
    </row>
    <row r="37" spans="1:8" x14ac:dyDescent="0.25">
      <c r="A37" s="16" t="s">
        <v>86</v>
      </c>
      <c r="B37" s="9">
        <v>1364.75</v>
      </c>
      <c r="C37" s="10">
        <v>45430</v>
      </c>
      <c r="D37" s="10">
        <v>45414</v>
      </c>
      <c r="E37" s="10"/>
      <c r="F37" s="10"/>
      <c r="G37" s="1">
        <f t="shared" si="0"/>
        <v>-16</v>
      </c>
      <c r="H37" s="9">
        <f t="shared" si="1"/>
        <v>-21836</v>
      </c>
    </row>
    <row r="38" spans="1:8" x14ac:dyDescent="0.25">
      <c r="A38" s="16" t="s">
        <v>86</v>
      </c>
      <c r="B38" s="9">
        <v>300.25</v>
      </c>
      <c r="C38" s="10">
        <v>45430</v>
      </c>
      <c r="D38" s="10">
        <v>45414</v>
      </c>
      <c r="E38" s="10"/>
      <c r="F38" s="10"/>
      <c r="G38" s="1">
        <f t="shared" si="0"/>
        <v>-16</v>
      </c>
      <c r="H38" s="9">
        <f t="shared" si="1"/>
        <v>-4804</v>
      </c>
    </row>
    <row r="39" spans="1:8" x14ac:dyDescent="0.25">
      <c r="A39" s="16" t="s">
        <v>87</v>
      </c>
      <c r="B39" s="9">
        <v>3795</v>
      </c>
      <c r="C39" s="10">
        <v>45421</v>
      </c>
      <c r="D39" s="10">
        <v>45415</v>
      </c>
      <c r="E39" s="10"/>
      <c r="F39" s="10"/>
      <c r="G39" s="1">
        <f t="shared" si="0"/>
        <v>-6</v>
      </c>
      <c r="H39" s="9">
        <f t="shared" si="1"/>
        <v>-22770</v>
      </c>
    </row>
    <row r="40" spans="1:8" x14ac:dyDescent="0.25">
      <c r="A40" s="16" t="s">
        <v>87</v>
      </c>
      <c r="B40" s="9">
        <v>834.9</v>
      </c>
      <c r="C40" s="10">
        <v>45391</v>
      </c>
      <c r="D40" s="10">
        <v>45415</v>
      </c>
      <c r="E40" s="10"/>
      <c r="F40" s="10"/>
      <c r="G40" s="1">
        <f t="shared" si="0"/>
        <v>24</v>
      </c>
      <c r="H40" s="9">
        <f t="shared" si="1"/>
        <v>20037.599999999999</v>
      </c>
    </row>
    <row r="41" spans="1:8" x14ac:dyDescent="0.25">
      <c r="A41" s="16" t="s">
        <v>88</v>
      </c>
      <c r="B41" s="9">
        <v>3600</v>
      </c>
      <c r="C41" s="10">
        <v>45421</v>
      </c>
      <c r="D41" s="10">
        <v>45415</v>
      </c>
      <c r="E41" s="10"/>
      <c r="F41" s="10"/>
      <c r="G41" s="1">
        <f t="shared" si="0"/>
        <v>-6</v>
      </c>
      <c r="H41" s="9">
        <f t="shared" si="1"/>
        <v>-21600</v>
      </c>
    </row>
    <row r="42" spans="1:8" x14ac:dyDescent="0.25">
      <c r="A42" s="16" t="s">
        <v>88</v>
      </c>
      <c r="B42" s="9">
        <v>792</v>
      </c>
      <c r="C42" s="10">
        <v>45391</v>
      </c>
      <c r="D42" s="10">
        <v>45415</v>
      </c>
      <c r="E42" s="10"/>
      <c r="F42" s="10"/>
      <c r="G42" s="1">
        <f t="shared" si="0"/>
        <v>24</v>
      </c>
      <c r="H42" s="9">
        <f t="shared" si="1"/>
        <v>19008</v>
      </c>
    </row>
    <row r="43" spans="1:8" x14ac:dyDescent="0.25">
      <c r="A43" s="16" t="s">
        <v>89</v>
      </c>
      <c r="B43" s="9">
        <v>6750</v>
      </c>
      <c r="C43" s="10">
        <v>45436</v>
      </c>
      <c r="D43" s="10">
        <v>45415</v>
      </c>
      <c r="E43" s="10"/>
      <c r="F43" s="10"/>
      <c r="G43" s="1">
        <f t="shared" si="0"/>
        <v>-21</v>
      </c>
      <c r="H43" s="9">
        <f t="shared" si="1"/>
        <v>-141750</v>
      </c>
    </row>
    <row r="44" spans="1:8" x14ac:dyDescent="0.25">
      <c r="A44" s="16" t="s">
        <v>89</v>
      </c>
      <c r="B44" s="9">
        <v>1485</v>
      </c>
      <c r="C44" s="10">
        <v>45436</v>
      </c>
      <c r="D44" s="10">
        <v>45415</v>
      </c>
      <c r="E44" s="10"/>
      <c r="F44" s="10"/>
      <c r="G44" s="1">
        <f t="shared" si="0"/>
        <v>-21</v>
      </c>
      <c r="H44" s="9">
        <f t="shared" si="1"/>
        <v>-31185</v>
      </c>
    </row>
    <row r="45" spans="1:8" x14ac:dyDescent="0.25">
      <c r="A45" s="16" t="s">
        <v>90</v>
      </c>
      <c r="B45" s="9">
        <v>9250</v>
      </c>
      <c r="C45" s="10">
        <v>45436</v>
      </c>
      <c r="D45" s="10">
        <v>45415</v>
      </c>
      <c r="E45" s="10"/>
      <c r="F45" s="10"/>
      <c r="G45" s="1">
        <f t="shared" si="0"/>
        <v>-21</v>
      </c>
      <c r="H45" s="9">
        <f t="shared" si="1"/>
        <v>-194250</v>
      </c>
    </row>
    <row r="46" spans="1:8" x14ac:dyDescent="0.25">
      <c r="A46" s="16" t="s">
        <v>90</v>
      </c>
      <c r="B46" s="9">
        <v>2035</v>
      </c>
      <c r="C46" s="10">
        <v>45436</v>
      </c>
      <c r="D46" s="10">
        <v>45415</v>
      </c>
      <c r="E46" s="10"/>
      <c r="F46" s="10"/>
      <c r="G46" s="1">
        <f t="shared" si="0"/>
        <v>-21</v>
      </c>
      <c r="H46" s="9">
        <f t="shared" si="1"/>
        <v>-42735</v>
      </c>
    </row>
    <row r="47" spans="1:8" x14ac:dyDescent="0.25">
      <c r="A47" s="16" t="s">
        <v>91</v>
      </c>
      <c r="B47" s="9">
        <v>1000</v>
      </c>
      <c r="C47" s="10">
        <v>45449</v>
      </c>
      <c r="D47" s="10">
        <v>45429</v>
      </c>
      <c r="E47" s="10"/>
      <c r="F47" s="10"/>
      <c r="G47" s="1">
        <f t="shared" si="0"/>
        <v>-20</v>
      </c>
      <c r="H47" s="9">
        <f t="shared" si="1"/>
        <v>-20000</v>
      </c>
    </row>
    <row r="48" spans="1:8" x14ac:dyDescent="0.25">
      <c r="A48" s="16" t="s">
        <v>92</v>
      </c>
      <c r="B48" s="9">
        <v>3449</v>
      </c>
      <c r="C48" s="10">
        <v>45411</v>
      </c>
      <c r="D48" s="10">
        <v>45429</v>
      </c>
      <c r="E48" s="10"/>
      <c r="F48" s="10"/>
      <c r="G48" s="1">
        <f t="shared" si="0"/>
        <v>18</v>
      </c>
      <c r="H48" s="9">
        <f t="shared" si="1"/>
        <v>62082</v>
      </c>
    </row>
    <row r="49" spans="1:8" x14ac:dyDescent="0.25">
      <c r="A49" s="16" t="s">
        <v>93</v>
      </c>
      <c r="B49" s="9">
        <v>1533</v>
      </c>
      <c r="C49" s="10">
        <v>45412</v>
      </c>
      <c r="D49" s="10">
        <v>45429</v>
      </c>
      <c r="E49" s="10"/>
      <c r="F49" s="10"/>
      <c r="G49" s="1">
        <f t="shared" si="0"/>
        <v>17</v>
      </c>
      <c r="H49" s="9">
        <f t="shared" si="1"/>
        <v>26061</v>
      </c>
    </row>
    <row r="50" spans="1:8" x14ac:dyDescent="0.25">
      <c r="A50" s="16" t="s">
        <v>94</v>
      </c>
      <c r="B50" s="9">
        <v>126.78</v>
      </c>
      <c r="C50" s="10">
        <v>45456</v>
      </c>
      <c r="D50" s="10">
        <v>45436</v>
      </c>
      <c r="E50" s="10"/>
      <c r="F50" s="10"/>
      <c r="G50" s="1">
        <f t="shared" si="0"/>
        <v>-20</v>
      </c>
      <c r="H50" s="9">
        <f t="shared" si="1"/>
        <v>-2535.6</v>
      </c>
    </row>
    <row r="51" spans="1:8" x14ac:dyDescent="0.25">
      <c r="A51" s="16" t="s">
        <v>94</v>
      </c>
      <c r="B51" s="9">
        <v>27.91</v>
      </c>
      <c r="C51" s="10">
        <v>45455</v>
      </c>
      <c r="D51" s="10">
        <v>45436</v>
      </c>
      <c r="E51" s="10"/>
      <c r="F51" s="10"/>
      <c r="G51" s="1">
        <f t="shared" si="0"/>
        <v>-19</v>
      </c>
      <c r="H51" s="9">
        <f t="shared" si="1"/>
        <v>-530.29</v>
      </c>
    </row>
    <row r="52" spans="1:8" x14ac:dyDescent="0.25">
      <c r="A52" s="16" t="s">
        <v>95</v>
      </c>
      <c r="B52" s="9">
        <v>500</v>
      </c>
      <c r="C52" s="10">
        <v>45465</v>
      </c>
      <c r="D52" s="10">
        <v>45436</v>
      </c>
      <c r="E52" s="10"/>
      <c r="F52" s="10"/>
      <c r="G52" s="1">
        <f t="shared" si="0"/>
        <v>-29</v>
      </c>
      <c r="H52" s="9">
        <f t="shared" si="1"/>
        <v>-14500</v>
      </c>
    </row>
    <row r="53" spans="1:8" x14ac:dyDescent="0.25">
      <c r="A53" s="16" t="s">
        <v>95</v>
      </c>
      <c r="B53" s="9">
        <v>50</v>
      </c>
      <c r="C53" s="10">
        <v>45464</v>
      </c>
      <c r="D53" s="10">
        <v>45436</v>
      </c>
      <c r="E53" s="10"/>
      <c r="F53" s="10"/>
      <c r="G53" s="1">
        <f t="shared" si="0"/>
        <v>-28</v>
      </c>
      <c r="H53" s="9">
        <f t="shared" si="1"/>
        <v>-1400</v>
      </c>
    </row>
    <row r="54" spans="1:8" x14ac:dyDescent="0.25">
      <c r="A54" s="16" t="s">
        <v>96</v>
      </c>
      <c r="B54" s="9">
        <v>98.11</v>
      </c>
      <c r="C54" s="10">
        <v>45430</v>
      </c>
      <c r="D54" s="10">
        <v>45436</v>
      </c>
      <c r="E54" s="10"/>
      <c r="F54" s="10"/>
      <c r="G54" s="1">
        <f t="shared" si="0"/>
        <v>6</v>
      </c>
      <c r="H54" s="9">
        <f t="shared" si="1"/>
        <v>588.66</v>
      </c>
    </row>
    <row r="55" spans="1:8" x14ac:dyDescent="0.25">
      <c r="A55" s="16" t="s">
        <v>97</v>
      </c>
      <c r="B55" s="9">
        <v>2030</v>
      </c>
      <c r="C55" s="10">
        <v>45442</v>
      </c>
      <c r="D55" s="10">
        <v>45446</v>
      </c>
      <c r="E55" s="10"/>
      <c r="F55" s="10"/>
      <c r="G55" s="1">
        <f t="shared" si="0"/>
        <v>4</v>
      </c>
      <c r="H55" s="9">
        <f t="shared" si="1"/>
        <v>8120</v>
      </c>
    </row>
    <row r="56" spans="1:8" x14ac:dyDescent="0.25">
      <c r="A56" s="16" t="s">
        <v>98</v>
      </c>
      <c r="B56" s="9">
        <v>340</v>
      </c>
      <c r="C56" s="10">
        <v>45435</v>
      </c>
      <c r="D56" s="10">
        <v>45446</v>
      </c>
      <c r="E56" s="10"/>
      <c r="F56" s="10"/>
      <c r="G56" s="1">
        <f t="shared" si="0"/>
        <v>11</v>
      </c>
      <c r="H56" s="9">
        <f t="shared" si="1"/>
        <v>3740</v>
      </c>
    </row>
    <row r="57" spans="1:8" x14ac:dyDescent="0.25">
      <c r="A57" s="16" t="s">
        <v>99</v>
      </c>
      <c r="B57" s="9">
        <v>120</v>
      </c>
      <c r="C57" s="10">
        <v>45466</v>
      </c>
      <c r="D57" s="10">
        <v>45446</v>
      </c>
      <c r="E57" s="10"/>
      <c r="F57" s="10"/>
      <c r="G57" s="1">
        <f t="shared" si="0"/>
        <v>-20</v>
      </c>
      <c r="H57" s="9">
        <f t="shared" si="1"/>
        <v>-2400</v>
      </c>
    </row>
    <row r="58" spans="1:8" x14ac:dyDescent="0.25">
      <c r="A58" s="16" t="s">
        <v>100</v>
      </c>
      <c r="B58" s="9">
        <v>719.66</v>
      </c>
      <c r="C58" s="10">
        <v>45469</v>
      </c>
      <c r="D58" s="10">
        <v>45446</v>
      </c>
      <c r="E58" s="10"/>
      <c r="F58" s="10"/>
      <c r="G58" s="1">
        <f t="shared" si="0"/>
        <v>-23</v>
      </c>
      <c r="H58" s="9">
        <f t="shared" si="1"/>
        <v>-16552.18</v>
      </c>
    </row>
    <row r="59" spans="1:8" x14ac:dyDescent="0.25">
      <c r="A59" s="16" t="s">
        <v>100</v>
      </c>
      <c r="B59" s="9">
        <v>158.32</v>
      </c>
      <c r="C59" s="10">
        <v>45463</v>
      </c>
      <c r="D59" s="10">
        <v>45446</v>
      </c>
      <c r="E59" s="10"/>
      <c r="F59" s="10"/>
      <c r="G59" s="1">
        <f t="shared" si="0"/>
        <v>-17</v>
      </c>
      <c r="H59" s="9">
        <f t="shared" si="1"/>
        <v>-2691.44</v>
      </c>
    </row>
    <row r="60" spans="1:8" x14ac:dyDescent="0.25">
      <c r="A60" s="16" t="s">
        <v>101</v>
      </c>
      <c r="B60" s="9">
        <v>1089</v>
      </c>
      <c r="C60" s="10">
        <v>45473</v>
      </c>
      <c r="D60" s="10">
        <v>45446</v>
      </c>
      <c r="E60" s="10"/>
      <c r="F60" s="10"/>
      <c r="G60" s="1">
        <f t="shared" si="0"/>
        <v>-27</v>
      </c>
      <c r="H60" s="9">
        <f t="shared" si="1"/>
        <v>-29403</v>
      </c>
    </row>
    <row r="61" spans="1:8" x14ac:dyDescent="0.25">
      <c r="A61" s="16" t="s">
        <v>102</v>
      </c>
      <c r="B61" s="9">
        <v>551.59</v>
      </c>
      <c r="C61" s="10">
        <v>45473</v>
      </c>
      <c r="D61" s="10">
        <v>45447</v>
      </c>
      <c r="E61" s="10"/>
      <c r="F61" s="10"/>
      <c r="G61" s="1">
        <f t="shared" si="0"/>
        <v>-26</v>
      </c>
      <c r="H61" s="9">
        <f t="shared" si="1"/>
        <v>-14341.34</v>
      </c>
    </row>
    <row r="62" spans="1:8" x14ac:dyDescent="0.25">
      <c r="A62" s="16" t="s">
        <v>102</v>
      </c>
      <c r="B62" s="9">
        <v>55.9</v>
      </c>
      <c r="C62" s="10">
        <v>45473</v>
      </c>
      <c r="D62" s="10">
        <v>45447</v>
      </c>
      <c r="E62" s="10"/>
      <c r="F62" s="10"/>
      <c r="G62" s="1">
        <f t="shared" si="0"/>
        <v>-26</v>
      </c>
      <c r="H62" s="9">
        <f t="shared" si="1"/>
        <v>-1453.4</v>
      </c>
    </row>
    <row r="63" spans="1:8" x14ac:dyDescent="0.25">
      <c r="A63" s="16" t="s">
        <v>103</v>
      </c>
      <c r="B63" s="9">
        <v>3016</v>
      </c>
      <c r="C63" s="10">
        <v>45480</v>
      </c>
      <c r="D63" s="10">
        <v>45454</v>
      </c>
      <c r="E63" s="10"/>
      <c r="F63" s="10"/>
      <c r="G63" s="1">
        <f t="shared" si="0"/>
        <v>-26</v>
      </c>
      <c r="H63" s="9">
        <f t="shared" si="1"/>
        <v>-78416</v>
      </c>
    </row>
    <row r="64" spans="1:8" x14ac:dyDescent="0.25">
      <c r="A64" s="16" t="s">
        <v>104</v>
      </c>
      <c r="B64" s="9">
        <v>2818.18</v>
      </c>
      <c r="C64" s="10">
        <v>45488</v>
      </c>
      <c r="D64" s="10">
        <v>45454</v>
      </c>
      <c r="E64" s="10"/>
      <c r="F64" s="10"/>
      <c r="G64" s="1">
        <f t="shared" si="0"/>
        <v>-34</v>
      </c>
      <c r="H64" s="9">
        <f t="shared" si="1"/>
        <v>-95818.12</v>
      </c>
    </row>
    <row r="65" spans="1:8" x14ac:dyDescent="0.25">
      <c r="A65" s="16" t="s">
        <v>104</v>
      </c>
      <c r="B65" s="9">
        <v>281.82</v>
      </c>
      <c r="C65" s="10">
        <v>45473</v>
      </c>
      <c r="D65" s="10">
        <v>45454</v>
      </c>
      <c r="E65" s="10"/>
      <c r="F65" s="10"/>
      <c r="G65" s="1">
        <f t="shared" si="0"/>
        <v>-19</v>
      </c>
      <c r="H65" s="9">
        <f t="shared" si="1"/>
        <v>-5354.58</v>
      </c>
    </row>
    <row r="66" spans="1:8" x14ac:dyDescent="0.25">
      <c r="A66" s="16" t="s">
        <v>105</v>
      </c>
      <c r="B66" s="9">
        <v>810</v>
      </c>
      <c r="C66" s="10">
        <v>45473</v>
      </c>
      <c r="D66" s="10">
        <v>45454</v>
      </c>
      <c r="E66" s="10"/>
      <c r="F66" s="10"/>
      <c r="G66" s="1">
        <f t="shared" si="0"/>
        <v>-19</v>
      </c>
      <c r="H66" s="9">
        <f t="shared" si="1"/>
        <v>-15390</v>
      </c>
    </row>
    <row r="67" spans="1:8" x14ac:dyDescent="0.25">
      <c r="A67" s="16" t="s">
        <v>105</v>
      </c>
      <c r="B67" s="9">
        <v>178.2</v>
      </c>
      <c r="C67" s="10">
        <v>45473</v>
      </c>
      <c r="D67" s="10">
        <v>45454</v>
      </c>
      <c r="E67" s="10"/>
      <c r="F67" s="10"/>
      <c r="G67" s="1">
        <f t="shared" si="0"/>
        <v>-19</v>
      </c>
      <c r="H67" s="9">
        <f t="shared" si="1"/>
        <v>-3385.8</v>
      </c>
    </row>
    <row r="68" spans="1:8" x14ac:dyDescent="0.25">
      <c r="A68" s="16" t="s">
        <v>106</v>
      </c>
      <c r="B68" s="9">
        <v>59.99</v>
      </c>
      <c r="C68" s="10">
        <v>45473</v>
      </c>
      <c r="D68" s="10">
        <v>45454</v>
      </c>
      <c r="E68" s="10"/>
      <c r="F68" s="10"/>
      <c r="G68" s="1">
        <f t="shared" si="0"/>
        <v>-19</v>
      </c>
      <c r="H68" s="9">
        <f t="shared" si="1"/>
        <v>-1139.81</v>
      </c>
    </row>
    <row r="69" spans="1:8" x14ac:dyDescent="0.25">
      <c r="A69" s="16" t="s">
        <v>106</v>
      </c>
      <c r="B69" s="9">
        <v>13.2</v>
      </c>
      <c r="C69" s="10">
        <v>45473</v>
      </c>
      <c r="D69" s="10">
        <v>45454</v>
      </c>
      <c r="E69" s="10"/>
      <c r="F69" s="10"/>
      <c r="G69" s="1">
        <f t="shared" ref="G69:G132" si="2">D69-C69-(F69-E69)</f>
        <v>-19</v>
      </c>
      <c r="H69" s="9">
        <f t="shared" ref="H69:H132" si="3">B69*G69</f>
        <v>-250.8</v>
      </c>
    </row>
    <row r="70" spans="1:8" x14ac:dyDescent="0.25">
      <c r="A70" s="16" t="s">
        <v>107</v>
      </c>
      <c r="B70" s="9">
        <v>3900</v>
      </c>
      <c r="C70" s="10">
        <v>45486</v>
      </c>
      <c r="D70" s="10">
        <v>45460</v>
      </c>
      <c r="E70" s="10"/>
      <c r="F70" s="10"/>
      <c r="G70" s="1">
        <f t="shared" si="2"/>
        <v>-26</v>
      </c>
      <c r="H70" s="9">
        <f t="shared" si="3"/>
        <v>-101400</v>
      </c>
    </row>
    <row r="71" spans="1:8" x14ac:dyDescent="0.25">
      <c r="A71" s="16" t="s">
        <v>108</v>
      </c>
      <c r="B71" s="9">
        <v>878.46</v>
      </c>
      <c r="C71" s="10">
        <v>45504</v>
      </c>
      <c r="D71" s="10">
        <v>45460</v>
      </c>
      <c r="E71" s="10"/>
      <c r="F71" s="10"/>
      <c r="G71" s="1">
        <f t="shared" si="2"/>
        <v>-44</v>
      </c>
      <c r="H71" s="9">
        <f t="shared" si="3"/>
        <v>-38652.239999999998</v>
      </c>
    </row>
    <row r="72" spans="1:8" x14ac:dyDescent="0.25">
      <c r="A72" s="16" t="s">
        <v>108</v>
      </c>
      <c r="B72" s="9">
        <v>193.26</v>
      </c>
      <c r="C72" s="10">
        <v>45487</v>
      </c>
      <c r="D72" s="10">
        <v>45460</v>
      </c>
      <c r="E72" s="10"/>
      <c r="F72" s="10"/>
      <c r="G72" s="1">
        <f t="shared" si="2"/>
        <v>-27</v>
      </c>
      <c r="H72" s="9">
        <f t="shared" si="3"/>
        <v>-5218.0200000000004</v>
      </c>
    </row>
    <row r="73" spans="1:8" x14ac:dyDescent="0.25">
      <c r="A73" s="16" t="s">
        <v>109</v>
      </c>
      <c r="B73" s="9">
        <v>1639.2</v>
      </c>
      <c r="C73" s="10">
        <v>45473</v>
      </c>
      <c r="D73" s="10">
        <v>45460</v>
      </c>
      <c r="E73" s="10"/>
      <c r="F73" s="10"/>
      <c r="G73" s="1">
        <f t="shared" si="2"/>
        <v>-13</v>
      </c>
      <c r="H73" s="9">
        <f t="shared" si="3"/>
        <v>-21309.599999999999</v>
      </c>
    </row>
    <row r="74" spans="1:8" x14ac:dyDescent="0.25">
      <c r="A74" s="16" t="s">
        <v>109</v>
      </c>
      <c r="B74" s="9">
        <v>360.62</v>
      </c>
      <c r="C74" s="10">
        <v>45466</v>
      </c>
      <c r="D74" s="10">
        <v>45460</v>
      </c>
      <c r="E74" s="10"/>
      <c r="F74" s="10"/>
      <c r="G74" s="1">
        <f t="shared" si="2"/>
        <v>-6</v>
      </c>
      <c r="H74" s="9">
        <f t="shared" si="3"/>
        <v>-2163.7199999999998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17732.48</v>
      </c>
      <c r="C1" s="31">
        <f>COUNTA(A4:A203)</f>
        <v>23</v>
      </c>
      <c r="G1" s="13">
        <f>IF(B1&lt;&gt;0,H1/B1,0)</f>
        <v>-0.66585722922005264</v>
      </c>
      <c r="H1" s="12">
        <f>SUM(H4:H195)</f>
        <v>-11807.30000000001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110</v>
      </c>
      <c r="B4" s="9">
        <v>1562</v>
      </c>
      <c r="C4" s="10">
        <v>45471</v>
      </c>
      <c r="D4" s="10">
        <v>45481</v>
      </c>
      <c r="E4" s="10"/>
      <c r="F4" s="10"/>
      <c r="G4" s="1">
        <f>D4-C4-(F4-E4)</f>
        <v>10</v>
      </c>
      <c r="H4" s="9">
        <f>B4*G4</f>
        <v>15620</v>
      </c>
    </row>
    <row r="5" spans="1:8" x14ac:dyDescent="0.25">
      <c r="A5" s="16" t="s">
        <v>111</v>
      </c>
      <c r="B5" s="9">
        <v>836.07</v>
      </c>
      <c r="C5" s="10">
        <v>45468</v>
      </c>
      <c r="D5" s="10">
        <v>45481</v>
      </c>
      <c r="E5" s="10"/>
      <c r="F5" s="10"/>
      <c r="G5" s="1">
        <f t="shared" ref="G5:G68" si="0">D5-C5-(F5-E5)</f>
        <v>13</v>
      </c>
      <c r="H5" s="9">
        <f t="shared" ref="H5:H68" si="1">B5*G5</f>
        <v>10868.91</v>
      </c>
    </row>
    <row r="6" spans="1:8" x14ac:dyDescent="0.25">
      <c r="A6" s="16" t="s">
        <v>111</v>
      </c>
      <c r="B6" s="9">
        <v>163.93</v>
      </c>
      <c r="C6" s="10">
        <v>45498</v>
      </c>
      <c r="D6" s="10">
        <v>45481</v>
      </c>
      <c r="E6" s="10"/>
      <c r="F6" s="10"/>
      <c r="G6" s="1">
        <f t="shared" si="0"/>
        <v>-17</v>
      </c>
      <c r="H6" s="9">
        <f t="shared" si="1"/>
        <v>-2786.81</v>
      </c>
    </row>
    <row r="7" spans="1:8" x14ac:dyDescent="0.25">
      <c r="A7" s="16" t="s">
        <v>112</v>
      </c>
      <c r="B7" s="9">
        <v>36.57</v>
      </c>
      <c r="C7" s="10">
        <v>45507</v>
      </c>
      <c r="D7" s="10">
        <v>45481</v>
      </c>
      <c r="E7" s="10"/>
      <c r="F7" s="10"/>
      <c r="G7" s="1">
        <f t="shared" si="0"/>
        <v>-26</v>
      </c>
      <c r="H7" s="9">
        <f t="shared" si="1"/>
        <v>-950.82</v>
      </c>
    </row>
    <row r="8" spans="1:8" x14ac:dyDescent="0.25">
      <c r="A8" s="16" t="s">
        <v>113</v>
      </c>
      <c r="B8" s="9">
        <v>82</v>
      </c>
      <c r="C8" s="10">
        <v>45477</v>
      </c>
      <c r="D8" s="10">
        <v>45481</v>
      </c>
      <c r="E8" s="10"/>
      <c r="F8" s="10"/>
      <c r="G8" s="1">
        <f t="shared" si="0"/>
        <v>4</v>
      </c>
      <c r="H8" s="9">
        <f t="shared" si="1"/>
        <v>328</v>
      </c>
    </row>
    <row r="9" spans="1:8" x14ac:dyDescent="0.25">
      <c r="A9" s="16" t="s">
        <v>113</v>
      </c>
      <c r="B9" s="9">
        <v>18.04</v>
      </c>
      <c r="C9" s="10">
        <v>45507</v>
      </c>
      <c r="D9" s="10">
        <v>45481</v>
      </c>
      <c r="E9" s="10"/>
      <c r="F9" s="10"/>
      <c r="G9" s="1">
        <f t="shared" si="0"/>
        <v>-26</v>
      </c>
      <c r="H9" s="9">
        <f t="shared" si="1"/>
        <v>-469.04</v>
      </c>
    </row>
    <row r="10" spans="1:8" x14ac:dyDescent="0.25">
      <c r="A10" s="16" t="s">
        <v>114</v>
      </c>
      <c r="B10" s="9">
        <v>67.3</v>
      </c>
      <c r="C10" s="10">
        <v>45412</v>
      </c>
      <c r="D10" s="10">
        <v>45481</v>
      </c>
      <c r="E10" s="10"/>
      <c r="F10" s="10"/>
      <c r="G10" s="1">
        <f t="shared" si="0"/>
        <v>69</v>
      </c>
      <c r="H10" s="9">
        <f t="shared" si="1"/>
        <v>4643.7</v>
      </c>
    </row>
    <row r="11" spans="1:8" x14ac:dyDescent="0.25">
      <c r="A11" s="16" t="s">
        <v>114</v>
      </c>
      <c r="B11" s="9">
        <v>2.69</v>
      </c>
      <c r="C11" s="10">
        <v>45421</v>
      </c>
      <c r="D11" s="10">
        <v>45481</v>
      </c>
      <c r="E11" s="10"/>
      <c r="F11" s="10"/>
      <c r="G11" s="1">
        <f t="shared" si="0"/>
        <v>60</v>
      </c>
      <c r="H11" s="9">
        <f t="shared" si="1"/>
        <v>161.4</v>
      </c>
    </row>
    <row r="12" spans="1:8" x14ac:dyDescent="0.25">
      <c r="A12" s="16" t="s">
        <v>115</v>
      </c>
      <c r="B12" s="9">
        <v>4500</v>
      </c>
      <c r="C12" s="10">
        <v>45495</v>
      </c>
      <c r="D12" s="10">
        <v>45483</v>
      </c>
      <c r="E12" s="10"/>
      <c r="F12" s="10"/>
      <c r="G12" s="1">
        <f t="shared" si="0"/>
        <v>-12</v>
      </c>
      <c r="H12" s="9">
        <f t="shared" si="1"/>
        <v>-54000</v>
      </c>
    </row>
    <row r="13" spans="1:8" x14ac:dyDescent="0.25">
      <c r="A13" s="16" t="s">
        <v>115</v>
      </c>
      <c r="B13" s="9">
        <v>990</v>
      </c>
      <c r="C13" s="10">
        <v>45494</v>
      </c>
      <c r="D13" s="10">
        <v>45483</v>
      </c>
      <c r="E13" s="10"/>
      <c r="F13" s="10"/>
      <c r="G13" s="1">
        <f t="shared" si="0"/>
        <v>-11</v>
      </c>
      <c r="H13" s="9">
        <f t="shared" si="1"/>
        <v>-10890</v>
      </c>
    </row>
    <row r="14" spans="1:8" x14ac:dyDescent="0.25">
      <c r="A14" s="16" t="s">
        <v>116</v>
      </c>
      <c r="B14" s="9">
        <v>1800</v>
      </c>
      <c r="C14" s="10">
        <v>45474</v>
      </c>
      <c r="D14" s="10">
        <v>45488</v>
      </c>
      <c r="E14" s="10"/>
      <c r="F14" s="10"/>
      <c r="G14" s="1">
        <f t="shared" si="0"/>
        <v>14</v>
      </c>
      <c r="H14" s="9">
        <f t="shared" si="1"/>
        <v>25200</v>
      </c>
    </row>
    <row r="15" spans="1:8" x14ac:dyDescent="0.25">
      <c r="A15" s="16" t="s">
        <v>117</v>
      </c>
      <c r="B15" s="9">
        <v>600</v>
      </c>
      <c r="C15" s="10">
        <v>45565</v>
      </c>
      <c r="D15" s="10">
        <v>45490</v>
      </c>
      <c r="E15" s="10"/>
      <c r="F15" s="10"/>
      <c r="G15" s="1">
        <f t="shared" si="0"/>
        <v>-75</v>
      </c>
      <c r="H15" s="9">
        <f t="shared" si="1"/>
        <v>-45000</v>
      </c>
    </row>
    <row r="16" spans="1:8" x14ac:dyDescent="0.25">
      <c r="A16" s="16" t="s">
        <v>118</v>
      </c>
      <c r="B16" s="9">
        <v>1380</v>
      </c>
      <c r="C16" s="10">
        <v>45503</v>
      </c>
      <c r="D16" s="10">
        <v>45490</v>
      </c>
      <c r="E16" s="10"/>
      <c r="F16" s="10"/>
      <c r="G16" s="1">
        <f t="shared" si="0"/>
        <v>-13</v>
      </c>
      <c r="H16" s="9">
        <f t="shared" si="1"/>
        <v>-17940</v>
      </c>
    </row>
    <row r="17" spans="1:8" x14ac:dyDescent="0.25">
      <c r="A17" s="16" t="s">
        <v>118</v>
      </c>
      <c r="B17" s="9">
        <v>138</v>
      </c>
      <c r="C17" s="10">
        <v>45503</v>
      </c>
      <c r="D17" s="10">
        <v>45490</v>
      </c>
      <c r="E17" s="10"/>
      <c r="F17" s="10"/>
      <c r="G17" s="1">
        <f t="shared" si="0"/>
        <v>-13</v>
      </c>
      <c r="H17" s="9">
        <f t="shared" si="1"/>
        <v>-1794</v>
      </c>
    </row>
    <row r="18" spans="1:8" x14ac:dyDescent="0.25">
      <c r="A18" s="16" t="s">
        <v>119</v>
      </c>
      <c r="B18" s="9">
        <v>2954.84</v>
      </c>
      <c r="C18" s="10">
        <v>45490</v>
      </c>
      <c r="D18" s="10">
        <v>45495</v>
      </c>
      <c r="E18" s="10"/>
      <c r="F18" s="10"/>
      <c r="G18" s="1">
        <f t="shared" si="0"/>
        <v>5</v>
      </c>
      <c r="H18" s="9">
        <f t="shared" si="1"/>
        <v>14774.2</v>
      </c>
    </row>
    <row r="19" spans="1:8" x14ac:dyDescent="0.25">
      <c r="A19" s="16" t="s">
        <v>120</v>
      </c>
      <c r="B19" s="9">
        <v>1967.21</v>
      </c>
      <c r="C19" s="10">
        <v>45467</v>
      </c>
      <c r="D19" s="10">
        <v>45495</v>
      </c>
      <c r="E19" s="10"/>
      <c r="F19" s="10"/>
      <c r="G19" s="1">
        <f t="shared" si="0"/>
        <v>28</v>
      </c>
      <c r="H19" s="9">
        <f t="shared" si="1"/>
        <v>55081.88</v>
      </c>
    </row>
    <row r="20" spans="1:8" x14ac:dyDescent="0.25">
      <c r="A20" s="16" t="s">
        <v>121</v>
      </c>
      <c r="B20" s="9">
        <v>56</v>
      </c>
      <c r="C20" s="10">
        <v>45535</v>
      </c>
      <c r="D20" s="10">
        <v>45502</v>
      </c>
      <c r="E20" s="10"/>
      <c r="F20" s="10"/>
      <c r="G20" s="1">
        <f t="shared" si="0"/>
        <v>-33</v>
      </c>
      <c r="H20" s="9">
        <f t="shared" si="1"/>
        <v>-1848</v>
      </c>
    </row>
    <row r="21" spans="1:8" x14ac:dyDescent="0.25">
      <c r="A21" s="16" t="s">
        <v>122</v>
      </c>
      <c r="B21" s="9">
        <v>104</v>
      </c>
      <c r="C21" s="10">
        <v>45499</v>
      </c>
      <c r="D21" s="10">
        <v>45502</v>
      </c>
      <c r="E21" s="10"/>
      <c r="F21" s="10"/>
      <c r="G21" s="1">
        <f t="shared" si="0"/>
        <v>3</v>
      </c>
      <c r="H21" s="9">
        <f t="shared" si="1"/>
        <v>312</v>
      </c>
    </row>
    <row r="22" spans="1:8" x14ac:dyDescent="0.25">
      <c r="A22" s="16" t="s">
        <v>123</v>
      </c>
      <c r="B22" s="9">
        <v>31.42</v>
      </c>
      <c r="C22" s="10">
        <v>45535</v>
      </c>
      <c r="D22" s="10">
        <v>45506</v>
      </c>
      <c r="E22" s="10"/>
      <c r="F22" s="10"/>
      <c r="G22" s="1">
        <f t="shared" si="0"/>
        <v>-29</v>
      </c>
      <c r="H22" s="9">
        <f t="shared" si="1"/>
        <v>-911.18</v>
      </c>
    </row>
    <row r="23" spans="1:8" x14ac:dyDescent="0.25">
      <c r="A23" s="16" t="s">
        <v>123</v>
      </c>
      <c r="B23" s="9">
        <v>6.91</v>
      </c>
      <c r="C23" s="10">
        <v>45526</v>
      </c>
      <c r="D23" s="10">
        <v>45506</v>
      </c>
      <c r="E23" s="10"/>
      <c r="F23" s="10"/>
      <c r="G23" s="1">
        <f t="shared" si="0"/>
        <v>-20</v>
      </c>
      <c r="H23" s="9">
        <f t="shared" si="1"/>
        <v>-138.19999999999999</v>
      </c>
    </row>
    <row r="24" spans="1:8" x14ac:dyDescent="0.25">
      <c r="A24" s="16" t="s">
        <v>124</v>
      </c>
      <c r="B24" s="9">
        <v>312</v>
      </c>
      <c r="C24" s="10">
        <v>45503</v>
      </c>
      <c r="D24" s="10">
        <v>45506</v>
      </c>
      <c r="E24" s="10"/>
      <c r="F24" s="10"/>
      <c r="G24" s="1">
        <f t="shared" si="0"/>
        <v>3</v>
      </c>
      <c r="H24" s="9">
        <f t="shared" si="1"/>
        <v>936</v>
      </c>
    </row>
    <row r="25" spans="1:8" x14ac:dyDescent="0.25">
      <c r="A25" s="16" t="s">
        <v>124</v>
      </c>
      <c r="B25" s="9">
        <v>68.64</v>
      </c>
      <c r="C25" s="10">
        <v>45533</v>
      </c>
      <c r="D25" s="10">
        <v>45506</v>
      </c>
      <c r="E25" s="10"/>
      <c r="F25" s="10"/>
      <c r="G25" s="1">
        <f t="shared" si="0"/>
        <v>-27</v>
      </c>
      <c r="H25" s="9">
        <f t="shared" si="1"/>
        <v>-1853.28</v>
      </c>
    </row>
    <row r="26" spans="1:8" x14ac:dyDescent="0.25">
      <c r="A26" s="16" t="s">
        <v>125</v>
      </c>
      <c r="B26" s="9">
        <v>54.86</v>
      </c>
      <c r="C26" s="10">
        <v>45574</v>
      </c>
      <c r="D26" s="10">
        <v>45553</v>
      </c>
      <c r="E26" s="10"/>
      <c r="F26" s="10"/>
      <c r="G26" s="1">
        <f t="shared" si="0"/>
        <v>-21</v>
      </c>
      <c r="H26" s="9">
        <f t="shared" si="1"/>
        <v>-1152.06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38180.199999999997</v>
      </c>
      <c r="C1" s="31">
        <f>COUNTA(A4:A203)</f>
        <v>48</v>
      </c>
      <c r="G1" s="13">
        <f>IF(B1&lt;&gt;0,H1/B1,0)</f>
        <v>-21.556264765506729</v>
      </c>
      <c r="H1" s="12">
        <f>SUM(H4:H195)</f>
        <v>-823022.5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126</v>
      </c>
      <c r="B4" s="9">
        <v>90</v>
      </c>
      <c r="C4" s="10">
        <v>45582</v>
      </c>
      <c r="D4" s="10">
        <v>45568</v>
      </c>
      <c r="E4" s="10"/>
      <c r="F4" s="10"/>
      <c r="G4" s="1">
        <f>D4-C4-(F4-E4)</f>
        <v>-14</v>
      </c>
      <c r="H4" s="9">
        <f>B4*G4</f>
        <v>-1260</v>
      </c>
    </row>
    <row r="5" spans="1:8" x14ac:dyDescent="0.25">
      <c r="A5" s="16" t="s">
        <v>126</v>
      </c>
      <c r="B5" s="9">
        <v>19.8</v>
      </c>
      <c r="C5" s="10">
        <v>45582</v>
      </c>
      <c r="D5" s="10">
        <v>45568</v>
      </c>
      <c r="E5" s="10"/>
      <c r="F5" s="10"/>
      <c r="G5" s="1">
        <f t="shared" ref="G5:G68" si="0">D5-C5-(F5-E5)</f>
        <v>-14</v>
      </c>
      <c r="H5" s="9">
        <f t="shared" ref="H5:H68" si="1">B5*G5</f>
        <v>-277.2</v>
      </c>
    </row>
    <row r="6" spans="1:8" x14ac:dyDescent="0.25">
      <c r="A6" s="16" t="s">
        <v>127</v>
      </c>
      <c r="B6" s="9">
        <v>800.2</v>
      </c>
      <c r="C6" s="10">
        <v>45596</v>
      </c>
      <c r="D6" s="10">
        <v>45568</v>
      </c>
      <c r="E6" s="10"/>
      <c r="F6" s="10"/>
      <c r="G6" s="1">
        <f t="shared" si="0"/>
        <v>-28</v>
      </c>
      <c r="H6" s="9">
        <f t="shared" si="1"/>
        <v>-22405.599999999999</v>
      </c>
    </row>
    <row r="7" spans="1:8" x14ac:dyDescent="0.25">
      <c r="A7" s="16" t="s">
        <v>127</v>
      </c>
      <c r="B7" s="9">
        <v>176.04</v>
      </c>
      <c r="C7" s="10">
        <v>45584</v>
      </c>
      <c r="D7" s="10">
        <v>45568</v>
      </c>
      <c r="E7" s="10"/>
      <c r="F7" s="10"/>
      <c r="G7" s="1">
        <f t="shared" si="0"/>
        <v>-16</v>
      </c>
      <c r="H7" s="9">
        <f t="shared" si="1"/>
        <v>-2816.64</v>
      </c>
    </row>
    <row r="8" spans="1:8" x14ac:dyDescent="0.25">
      <c r="A8" s="16" t="s">
        <v>128</v>
      </c>
      <c r="B8" s="9">
        <v>544.28</v>
      </c>
      <c r="C8" s="10">
        <v>45577</v>
      </c>
      <c r="D8" s="10">
        <v>45569</v>
      </c>
      <c r="E8" s="10"/>
      <c r="F8" s="10"/>
      <c r="G8" s="1">
        <f t="shared" si="0"/>
        <v>-8</v>
      </c>
      <c r="H8" s="9">
        <f t="shared" si="1"/>
        <v>-4354.24</v>
      </c>
    </row>
    <row r="9" spans="1:8" x14ac:dyDescent="0.25">
      <c r="A9" s="16" t="s">
        <v>128</v>
      </c>
      <c r="B9" s="9">
        <v>117.03</v>
      </c>
      <c r="C9" s="10">
        <v>45571</v>
      </c>
      <c r="D9" s="10">
        <v>45569</v>
      </c>
      <c r="E9" s="10"/>
      <c r="F9" s="10"/>
      <c r="G9" s="1">
        <f t="shared" si="0"/>
        <v>-2</v>
      </c>
      <c r="H9" s="9">
        <f t="shared" si="1"/>
        <v>-234.06</v>
      </c>
    </row>
    <row r="10" spans="1:8" x14ac:dyDescent="0.25">
      <c r="A10" s="16" t="s">
        <v>129</v>
      </c>
      <c r="B10" s="9">
        <v>125</v>
      </c>
      <c r="C10" s="10">
        <v>45626</v>
      </c>
      <c r="D10" s="10">
        <v>45593</v>
      </c>
      <c r="E10" s="10"/>
      <c r="F10" s="10"/>
      <c r="G10" s="1">
        <f t="shared" si="0"/>
        <v>-33</v>
      </c>
      <c r="H10" s="9">
        <f t="shared" si="1"/>
        <v>-4125</v>
      </c>
    </row>
    <row r="11" spans="1:8" x14ac:dyDescent="0.25">
      <c r="A11" s="16" t="s">
        <v>129</v>
      </c>
      <c r="B11" s="9">
        <v>27.5</v>
      </c>
      <c r="C11" s="10">
        <v>45610</v>
      </c>
      <c r="D11" s="10">
        <v>45593</v>
      </c>
      <c r="E11" s="10"/>
      <c r="F11" s="10"/>
      <c r="G11" s="1">
        <f t="shared" si="0"/>
        <v>-17</v>
      </c>
      <c r="H11" s="9">
        <f t="shared" si="1"/>
        <v>-467.5</v>
      </c>
    </row>
    <row r="12" spans="1:8" x14ac:dyDescent="0.25">
      <c r="A12" s="16" t="s">
        <v>130</v>
      </c>
      <c r="B12" s="9">
        <v>285</v>
      </c>
      <c r="C12" s="10">
        <v>45626</v>
      </c>
      <c r="D12" s="10">
        <v>45593</v>
      </c>
      <c r="E12" s="10"/>
      <c r="F12" s="10"/>
      <c r="G12" s="1">
        <f t="shared" si="0"/>
        <v>-33</v>
      </c>
      <c r="H12" s="9">
        <f t="shared" si="1"/>
        <v>-9405</v>
      </c>
    </row>
    <row r="13" spans="1:8" x14ac:dyDescent="0.25">
      <c r="A13" s="16" t="s">
        <v>130</v>
      </c>
      <c r="B13" s="9">
        <v>62.7</v>
      </c>
      <c r="C13" s="10">
        <v>45602</v>
      </c>
      <c r="D13" s="10">
        <v>45593</v>
      </c>
      <c r="E13" s="10"/>
      <c r="F13" s="10"/>
      <c r="G13" s="1">
        <f t="shared" si="0"/>
        <v>-9</v>
      </c>
      <c r="H13" s="9">
        <f t="shared" si="1"/>
        <v>-564.29999999999995</v>
      </c>
    </row>
    <row r="14" spans="1:8" x14ac:dyDescent="0.25">
      <c r="A14" s="16" t="s">
        <v>131</v>
      </c>
      <c r="B14" s="9">
        <v>286.64</v>
      </c>
      <c r="C14" s="10">
        <v>45616</v>
      </c>
      <c r="D14" s="10">
        <v>45593</v>
      </c>
      <c r="E14" s="10"/>
      <c r="F14" s="10"/>
      <c r="G14" s="1">
        <f t="shared" si="0"/>
        <v>-23</v>
      </c>
      <c r="H14" s="9">
        <f t="shared" si="1"/>
        <v>-6592.72</v>
      </c>
    </row>
    <row r="15" spans="1:8" x14ac:dyDescent="0.25">
      <c r="A15" s="16" t="s">
        <v>131</v>
      </c>
      <c r="B15" s="9">
        <v>63.06</v>
      </c>
      <c r="C15" s="10">
        <v>45610</v>
      </c>
      <c r="D15" s="10">
        <v>45593</v>
      </c>
      <c r="E15" s="10"/>
      <c r="F15" s="10"/>
      <c r="G15" s="1">
        <f t="shared" si="0"/>
        <v>-17</v>
      </c>
      <c r="H15" s="9">
        <f t="shared" si="1"/>
        <v>-1072.02</v>
      </c>
    </row>
    <row r="16" spans="1:8" x14ac:dyDescent="0.25">
      <c r="A16" s="16" t="s">
        <v>132</v>
      </c>
      <c r="B16" s="9">
        <v>4288</v>
      </c>
      <c r="C16" s="10">
        <v>45603</v>
      </c>
      <c r="D16" s="10">
        <v>45593</v>
      </c>
      <c r="E16" s="10"/>
      <c r="F16" s="10"/>
      <c r="G16" s="1">
        <f t="shared" si="0"/>
        <v>-10</v>
      </c>
      <c r="H16" s="9">
        <f t="shared" si="1"/>
        <v>-42880</v>
      </c>
    </row>
    <row r="17" spans="1:8" x14ac:dyDescent="0.25">
      <c r="A17" s="16" t="s">
        <v>133</v>
      </c>
      <c r="B17" s="9">
        <v>1378.6</v>
      </c>
      <c r="C17" s="10">
        <v>45581</v>
      </c>
      <c r="D17" s="10">
        <v>45594</v>
      </c>
      <c r="E17" s="10"/>
      <c r="F17" s="10"/>
      <c r="G17" s="1">
        <f t="shared" si="0"/>
        <v>13</v>
      </c>
      <c r="H17" s="9">
        <f t="shared" si="1"/>
        <v>17921.8</v>
      </c>
    </row>
    <row r="18" spans="1:8" x14ac:dyDescent="0.25">
      <c r="A18" s="16" t="s">
        <v>134</v>
      </c>
      <c r="B18" s="9">
        <v>195</v>
      </c>
      <c r="C18" s="10">
        <v>45621</v>
      </c>
      <c r="D18" s="10">
        <v>45594</v>
      </c>
      <c r="E18" s="10"/>
      <c r="F18" s="10"/>
      <c r="G18" s="1">
        <f t="shared" si="0"/>
        <v>-27</v>
      </c>
      <c r="H18" s="9">
        <f t="shared" si="1"/>
        <v>-5265</v>
      </c>
    </row>
    <row r="19" spans="1:8" x14ac:dyDescent="0.25">
      <c r="A19" s="16" t="s">
        <v>134</v>
      </c>
      <c r="B19" s="9">
        <v>42.9</v>
      </c>
      <c r="C19" s="10">
        <v>45620</v>
      </c>
      <c r="D19" s="10">
        <v>45594</v>
      </c>
      <c r="E19" s="10"/>
      <c r="F19" s="10"/>
      <c r="G19" s="1">
        <f t="shared" si="0"/>
        <v>-26</v>
      </c>
      <c r="H19" s="9">
        <f t="shared" si="1"/>
        <v>-1115.4000000000001</v>
      </c>
    </row>
    <row r="20" spans="1:8" x14ac:dyDescent="0.25">
      <c r="A20" s="16" t="s">
        <v>135</v>
      </c>
      <c r="B20" s="9">
        <v>75</v>
      </c>
      <c r="C20" s="10">
        <v>45621</v>
      </c>
      <c r="D20" s="10">
        <v>45594</v>
      </c>
      <c r="E20" s="10"/>
      <c r="F20" s="10"/>
      <c r="G20" s="1">
        <f t="shared" si="0"/>
        <v>-27</v>
      </c>
      <c r="H20" s="9">
        <f t="shared" si="1"/>
        <v>-2025</v>
      </c>
    </row>
    <row r="21" spans="1:8" x14ac:dyDescent="0.25">
      <c r="A21" s="16" t="s">
        <v>135</v>
      </c>
      <c r="B21" s="9">
        <v>16.5</v>
      </c>
      <c r="C21" s="10">
        <v>45620</v>
      </c>
      <c r="D21" s="10">
        <v>45594</v>
      </c>
      <c r="E21" s="10"/>
      <c r="F21" s="10"/>
      <c r="G21" s="1">
        <f t="shared" si="0"/>
        <v>-26</v>
      </c>
      <c r="H21" s="9">
        <f t="shared" si="1"/>
        <v>-429</v>
      </c>
    </row>
    <row r="22" spans="1:8" x14ac:dyDescent="0.25">
      <c r="A22" s="16" t="s">
        <v>136</v>
      </c>
      <c r="B22" s="9">
        <v>75</v>
      </c>
      <c r="C22" s="10">
        <v>45621</v>
      </c>
      <c r="D22" s="10">
        <v>45594</v>
      </c>
      <c r="E22" s="10"/>
      <c r="F22" s="10"/>
      <c r="G22" s="1">
        <f t="shared" si="0"/>
        <v>-27</v>
      </c>
      <c r="H22" s="9">
        <f t="shared" si="1"/>
        <v>-2025</v>
      </c>
    </row>
    <row r="23" spans="1:8" x14ac:dyDescent="0.25">
      <c r="A23" s="16" t="s">
        <v>136</v>
      </c>
      <c r="B23" s="9">
        <v>16.5</v>
      </c>
      <c r="C23" s="10">
        <v>45620</v>
      </c>
      <c r="D23" s="10">
        <v>45594</v>
      </c>
      <c r="E23" s="10"/>
      <c r="F23" s="10"/>
      <c r="G23" s="1">
        <f t="shared" si="0"/>
        <v>-26</v>
      </c>
      <c r="H23" s="9">
        <f t="shared" si="1"/>
        <v>-429</v>
      </c>
    </row>
    <row r="24" spans="1:8" x14ac:dyDescent="0.25">
      <c r="A24" s="16" t="s">
        <v>137</v>
      </c>
      <c r="B24" s="9">
        <v>460</v>
      </c>
      <c r="C24" s="10">
        <v>45626</v>
      </c>
      <c r="D24" s="10">
        <v>45594</v>
      </c>
      <c r="E24" s="10"/>
      <c r="F24" s="10"/>
      <c r="G24" s="1">
        <f t="shared" si="0"/>
        <v>-32</v>
      </c>
      <c r="H24" s="9">
        <f t="shared" si="1"/>
        <v>-14720</v>
      </c>
    </row>
    <row r="25" spans="1:8" x14ac:dyDescent="0.25">
      <c r="A25" s="16" t="s">
        <v>137</v>
      </c>
      <c r="B25" s="9">
        <v>101.2</v>
      </c>
      <c r="C25" s="10">
        <v>45619</v>
      </c>
      <c r="D25" s="10">
        <v>45594</v>
      </c>
      <c r="E25" s="10"/>
      <c r="F25" s="10"/>
      <c r="G25" s="1">
        <f t="shared" si="0"/>
        <v>-25</v>
      </c>
      <c r="H25" s="9">
        <f t="shared" si="1"/>
        <v>-2530</v>
      </c>
    </row>
    <row r="26" spans="1:8" x14ac:dyDescent="0.25">
      <c r="A26" s="16" t="s">
        <v>138</v>
      </c>
      <c r="B26" s="9">
        <v>3934.45</v>
      </c>
      <c r="C26" s="10">
        <v>45621</v>
      </c>
      <c r="D26" s="10">
        <v>45594</v>
      </c>
      <c r="E26" s="10"/>
      <c r="F26" s="10"/>
      <c r="G26" s="1">
        <f t="shared" si="0"/>
        <v>-27</v>
      </c>
      <c r="H26" s="9">
        <f t="shared" si="1"/>
        <v>-106230.15</v>
      </c>
    </row>
    <row r="27" spans="1:8" x14ac:dyDescent="0.25">
      <c r="A27" s="16" t="s">
        <v>138</v>
      </c>
      <c r="B27" s="9">
        <v>818.75</v>
      </c>
      <c r="C27" s="10">
        <v>45620</v>
      </c>
      <c r="D27" s="10">
        <v>45594</v>
      </c>
      <c r="E27" s="10"/>
      <c r="F27" s="10"/>
      <c r="G27" s="1">
        <f t="shared" si="0"/>
        <v>-26</v>
      </c>
      <c r="H27" s="9">
        <f t="shared" si="1"/>
        <v>-21287.5</v>
      </c>
    </row>
    <row r="28" spans="1:8" x14ac:dyDescent="0.25">
      <c r="A28" s="16" t="s">
        <v>139</v>
      </c>
      <c r="B28" s="9">
        <v>8580</v>
      </c>
      <c r="C28" s="10">
        <v>45621</v>
      </c>
      <c r="D28" s="10">
        <v>45594</v>
      </c>
      <c r="E28" s="10"/>
      <c r="F28" s="10"/>
      <c r="G28" s="1">
        <f t="shared" si="0"/>
        <v>-27</v>
      </c>
      <c r="H28" s="9">
        <f t="shared" si="1"/>
        <v>-231660</v>
      </c>
    </row>
    <row r="29" spans="1:8" x14ac:dyDescent="0.25">
      <c r="A29" s="16" t="s">
        <v>140</v>
      </c>
      <c r="B29" s="9">
        <v>7095</v>
      </c>
      <c r="C29" s="10">
        <v>45621</v>
      </c>
      <c r="D29" s="10">
        <v>45594</v>
      </c>
      <c r="E29" s="10"/>
      <c r="F29" s="10"/>
      <c r="G29" s="1">
        <f t="shared" si="0"/>
        <v>-27</v>
      </c>
      <c r="H29" s="9">
        <f t="shared" si="1"/>
        <v>-191565</v>
      </c>
    </row>
    <row r="30" spans="1:8" x14ac:dyDescent="0.25">
      <c r="A30" s="16" t="s">
        <v>141</v>
      </c>
      <c r="B30" s="9">
        <v>1530</v>
      </c>
      <c r="C30" s="10">
        <v>45625</v>
      </c>
      <c r="D30" s="10">
        <v>45611</v>
      </c>
      <c r="E30" s="10"/>
      <c r="F30" s="10"/>
      <c r="G30" s="1">
        <f t="shared" si="0"/>
        <v>-14</v>
      </c>
      <c r="H30" s="9">
        <f t="shared" si="1"/>
        <v>-21420</v>
      </c>
    </row>
    <row r="31" spans="1:8" x14ac:dyDescent="0.25">
      <c r="A31" s="16" t="s">
        <v>141</v>
      </c>
      <c r="B31" s="9">
        <v>336.6</v>
      </c>
      <c r="C31" s="10">
        <v>45624</v>
      </c>
      <c r="D31" s="10">
        <v>45611</v>
      </c>
      <c r="E31" s="10"/>
      <c r="F31" s="10"/>
      <c r="G31" s="1">
        <f t="shared" si="0"/>
        <v>-13</v>
      </c>
      <c r="H31" s="9">
        <f t="shared" si="1"/>
        <v>-4375.8</v>
      </c>
    </row>
    <row r="32" spans="1:8" x14ac:dyDescent="0.25">
      <c r="A32" s="16" t="s">
        <v>142</v>
      </c>
      <c r="B32" s="9">
        <v>150</v>
      </c>
      <c r="C32" s="10">
        <v>45657</v>
      </c>
      <c r="D32" s="10">
        <v>45611</v>
      </c>
      <c r="E32" s="10"/>
      <c r="F32" s="10"/>
      <c r="G32" s="1">
        <f t="shared" si="0"/>
        <v>-46</v>
      </c>
      <c r="H32" s="9">
        <f t="shared" si="1"/>
        <v>-6900</v>
      </c>
    </row>
    <row r="33" spans="1:8" x14ac:dyDescent="0.25">
      <c r="A33" s="16" t="s">
        <v>142</v>
      </c>
      <c r="B33" s="9">
        <v>33</v>
      </c>
      <c r="C33" s="10">
        <v>45626</v>
      </c>
      <c r="D33" s="10">
        <v>45611</v>
      </c>
      <c r="E33" s="10"/>
      <c r="F33" s="10"/>
      <c r="G33" s="1">
        <f t="shared" si="0"/>
        <v>-15</v>
      </c>
      <c r="H33" s="9">
        <f t="shared" si="1"/>
        <v>-495</v>
      </c>
    </row>
    <row r="34" spans="1:8" x14ac:dyDescent="0.25">
      <c r="A34" s="16" t="s">
        <v>143</v>
      </c>
      <c r="B34" s="9">
        <v>347.31</v>
      </c>
      <c r="C34" s="10">
        <v>45626</v>
      </c>
      <c r="D34" s="10">
        <v>45611</v>
      </c>
      <c r="E34" s="10"/>
      <c r="F34" s="10"/>
      <c r="G34" s="1">
        <f t="shared" si="0"/>
        <v>-15</v>
      </c>
      <c r="H34" s="9">
        <f t="shared" si="1"/>
        <v>-5209.6499999999996</v>
      </c>
    </row>
    <row r="35" spans="1:8" x14ac:dyDescent="0.25">
      <c r="A35" s="16" t="s">
        <v>143</v>
      </c>
      <c r="B35" s="9">
        <v>13.89</v>
      </c>
      <c r="C35" s="10">
        <v>45626</v>
      </c>
      <c r="D35" s="10">
        <v>45611</v>
      </c>
      <c r="E35" s="10"/>
      <c r="F35" s="10"/>
      <c r="G35" s="1">
        <f t="shared" si="0"/>
        <v>-15</v>
      </c>
      <c r="H35" s="9">
        <f t="shared" si="1"/>
        <v>-208.35</v>
      </c>
    </row>
    <row r="36" spans="1:8" x14ac:dyDescent="0.25">
      <c r="A36" s="16" t="s">
        <v>144</v>
      </c>
      <c r="B36" s="9">
        <v>120.45</v>
      </c>
      <c r="C36" s="10">
        <v>45632</v>
      </c>
      <c r="D36" s="10">
        <v>45611</v>
      </c>
      <c r="E36" s="10"/>
      <c r="F36" s="10"/>
      <c r="G36" s="1">
        <f t="shared" si="0"/>
        <v>-21</v>
      </c>
      <c r="H36" s="9">
        <f t="shared" si="1"/>
        <v>-2529.4499999999998</v>
      </c>
    </row>
    <row r="37" spans="1:8" x14ac:dyDescent="0.25">
      <c r="A37" s="16" t="s">
        <v>145</v>
      </c>
      <c r="B37" s="9">
        <v>120</v>
      </c>
      <c r="C37" s="10">
        <v>45638</v>
      </c>
      <c r="D37" s="10">
        <v>45611</v>
      </c>
      <c r="E37" s="10"/>
      <c r="F37" s="10"/>
      <c r="G37" s="1">
        <f t="shared" si="0"/>
        <v>-27</v>
      </c>
      <c r="H37" s="9">
        <f t="shared" si="1"/>
        <v>-3240</v>
      </c>
    </row>
    <row r="38" spans="1:8" x14ac:dyDescent="0.25">
      <c r="A38" s="16" t="s">
        <v>146</v>
      </c>
      <c r="B38" s="9">
        <v>156</v>
      </c>
      <c r="C38" s="10">
        <v>45626</v>
      </c>
      <c r="D38" s="10">
        <v>45611</v>
      </c>
      <c r="E38" s="10"/>
      <c r="F38" s="10"/>
      <c r="G38" s="1">
        <f t="shared" si="0"/>
        <v>-15</v>
      </c>
      <c r="H38" s="9">
        <f t="shared" si="1"/>
        <v>-2340</v>
      </c>
    </row>
    <row r="39" spans="1:8" x14ac:dyDescent="0.25">
      <c r="A39" s="16" t="s">
        <v>146</v>
      </c>
      <c r="B39" s="9">
        <v>34.32</v>
      </c>
      <c r="C39" s="10">
        <v>45626</v>
      </c>
      <c r="D39" s="10">
        <v>45611</v>
      </c>
      <c r="E39" s="10"/>
      <c r="F39" s="10"/>
      <c r="G39" s="1">
        <f t="shared" si="0"/>
        <v>-15</v>
      </c>
      <c r="H39" s="9">
        <f t="shared" si="1"/>
        <v>-514.79999999999995</v>
      </c>
    </row>
    <row r="40" spans="1:8" x14ac:dyDescent="0.25">
      <c r="A40" s="16" t="s">
        <v>147</v>
      </c>
      <c r="B40" s="9">
        <v>1016.6</v>
      </c>
      <c r="C40" s="10">
        <v>45609</v>
      </c>
      <c r="D40" s="10">
        <v>45617</v>
      </c>
      <c r="E40" s="10"/>
      <c r="F40" s="10"/>
      <c r="G40" s="1">
        <f t="shared" si="0"/>
        <v>8</v>
      </c>
      <c r="H40" s="9">
        <f t="shared" si="1"/>
        <v>8132.8</v>
      </c>
    </row>
    <row r="41" spans="1:8" x14ac:dyDescent="0.25">
      <c r="A41" s="16" t="s">
        <v>148</v>
      </c>
      <c r="B41" s="9">
        <v>839.8</v>
      </c>
      <c r="C41" s="10">
        <v>45603</v>
      </c>
      <c r="D41" s="10">
        <v>45617</v>
      </c>
      <c r="E41" s="10"/>
      <c r="F41" s="10"/>
      <c r="G41" s="1">
        <f t="shared" si="0"/>
        <v>14</v>
      </c>
      <c r="H41" s="9">
        <f t="shared" si="1"/>
        <v>11757.2</v>
      </c>
    </row>
    <row r="42" spans="1:8" x14ac:dyDescent="0.25">
      <c r="A42" s="16" t="s">
        <v>149</v>
      </c>
      <c r="B42" s="9">
        <v>120</v>
      </c>
      <c r="C42" s="10">
        <v>45652</v>
      </c>
      <c r="D42" s="10">
        <v>45624</v>
      </c>
      <c r="E42" s="10"/>
      <c r="F42" s="10"/>
      <c r="G42" s="1">
        <f t="shared" si="0"/>
        <v>-28</v>
      </c>
      <c r="H42" s="9">
        <f t="shared" si="1"/>
        <v>-3360</v>
      </c>
    </row>
    <row r="43" spans="1:8" x14ac:dyDescent="0.25">
      <c r="A43" s="16" t="s">
        <v>150</v>
      </c>
      <c r="B43" s="9">
        <v>364.52</v>
      </c>
      <c r="C43" s="10">
        <v>45653</v>
      </c>
      <c r="D43" s="10">
        <v>45630</v>
      </c>
      <c r="E43" s="10"/>
      <c r="F43" s="10"/>
      <c r="G43" s="1">
        <f t="shared" si="0"/>
        <v>-23</v>
      </c>
      <c r="H43" s="9">
        <f t="shared" si="1"/>
        <v>-8383.9599999999991</v>
      </c>
    </row>
    <row r="44" spans="1:8" x14ac:dyDescent="0.25">
      <c r="A44" s="16" t="s">
        <v>151</v>
      </c>
      <c r="B44" s="9">
        <v>515</v>
      </c>
      <c r="C44" s="10">
        <v>45655</v>
      </c>
      <c r="D44" s="10">
        <v>45630</v>
      </c>
      <c r="E44" s="10"/>
      <c r="F44" s="10"/>
      <c r="G44" s="1">
        <f t="shared" si="0"/>
        <v>-25</v>
      </c>
      <c r="H44" s="9">
        <f t="shared" si="1"/>
        <v>-12875</v>
      </c>
    </row>
    <row r="45" spans="1:8" x14ac:dyDescent="0.25">
      <c r="A45" s="16" t="s">
        <v>151</v>
      </c>
      <c r="B45" s="9">
        <v>113.3</v>
      </c>
      <c r="C45" s="10">
        <v>45655</v>
      </c>
      <c r="D45" s="10">
        <v>45630</v>
      </c>
      <c r="E45" s="10"/>
      <c r="F45" s="10"/>
      <c r="G45" s="1">
        <f t="shared" si="0"/>
        <v>-25</v>
      </c>
      <c r="H45" s="9">
        <f t="shared" si="1"/>
        <v>-2832.5</v>
      </c>
    </row>
    <row r="46" spans="1:8" x14ac:dyDescent="0.25">
      <c r="A46" s="16" t="s">
        <v>152</v>
      </c>
      <c r="B46" s="9">
        <v>667</v>
      </c>
      <c r="C46" s="10">
        <v>45655</v>
      </c>
      <c r="D46" s="10">
        <v>45630</v>
      </c>
      <c r="E46" s="10"/>
      <c r="F46" s="10"/>
      <c r="G46" s="1">
        <f t="shared" si="0"/>
        <v>-25</v>
      </c>
      <c r="H46" s="9">
        <f t="shared" si="1"/>
        <v>-16675</v>
      </c>
    </row>
    <row r="47" spans="1:8" x14ac:dyDescent="0.25">
      <c r="A47" s="16" t="s">
        <v>152</v>
      </c>
      <c r="B47" s="9">
        <v>146.74</v>
      </c>
      <c r="C47" s="10">
        <v>45655</v>
      </c>
      <c r="D47" s="10">
        <v>45630</v>
      </c>
      <c r="E47" s="10"/>
      <c r="F47" s="10"/>
      <c r="G47" s="1">
        <f t="shared" si="0"/>
        <v>-25</v>
      </c>
      <c r="H47" s="9">
        <f t="shared" si="1"/>
        <v>-3668.5</v>
      </c>
    </row>
    <row r="48" spans="1:8" x14ac:dyDescent="0.25">
      <c r="A48" s="16" t="s">
        <v>153</v>
      </c>
      <c r="B48" s="9">
        <v>1010</v>
      </c>
      <c r="C48" s="10">
        <v>45688</v>
      </c>
      <c r="D48" s="10">
        <v>45635</v>
      </c>
      <c r="E48" s="10"/>
      <c r="F48" s="10"/>
      <c r="G48" s="1">
        <f t="shared" si="0"/>
        <v>-53</v>
      </c>
      <c r="H48" s="9">
        <f t="shared" si="1"/>
        <v>-53530</v>
      </c>
    </row>
    <row r="49" spans="1:8" x14ac:dyDescent="0.25">
      <c r="A49" s="16" t="s">
        <v>154</v>
      </c>
      <c r="B49" s="9">
        <v>135.52000000000001</v>
      </c>
      <c r="C49" s="10">
        <v>45661</v>
      </c>
      <c r="D49" s="10">
        <v>45638</v>
      </c>
      <c r="E49" s="10"/>
      <c r="F49" s="10"/>
      <c r="G49" s="1">
        <f t="shared" si="0"/>
        <v>-23</v>
      </c>
      <c r="H49" s="9">
        <f t="shared" si="1"/>
        <v>-3116.96</v>
      </c>
    </row>
    <row r="50" spans="1:8" x14ac:dyDescent="0.25">
      <c r="A50" s="16" t="s">
        <v>155</v>
      </c>
      <c r="B50" s="9">
        <v>120</v>
      </c>
      <c r="C50" s="10">
        <v>45666</v>
      </c>
      <c r="D50" s="10">
        <v>45639</v>
      </c>
      <c r="E50" s="10"/>
      <c r="F50" s="10"/>
      <c r="G50" s="1">
        <f t="shared" si="0"/>
        <v>-27</v>
      </c>
      <c r="H50" s="9">
        <f t="shared" si="1"/>
        <v>-3240</v>
      </c>
    </row>
    <row r="51" spans="1:8" x14ac:dyDescent="0.25">
      <c r="A51" s="16" t="s">
        <v>154</v>
      </c>
      <c r="B51" s="9">
        <v>616</v>
      </c>
      <c r="C51" s="10">
        <v>45688</v>
      </c>
      <c r="D51" s="10">
        <v>45639</v>
      </c>
      <c r="E51" s="10"/>
      <c r="F51" s="10"/>
      <c r="G51" s="1">
        <f t="shared" si="0"/>
        <v>-49</v>
      </c>
      <c r="H51" s="9">
        <f t="shared" si="1"/>
        <v>-30184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Vetro</dc:creator>
  <cp:lastModifiedBy>Massimiliano Vetro</cp:lastModifiedBy>
  <dcterms:created xsi:type="dcterms:W3CDTF">2006-09-16T00:00:00Z</dcterms:created>
  <dcterms:modified xsi:type="dcterms:W3CDTF">2025-01-13T11:23:22Z</dcterms:modified>
</cp:coreProperties>
</file>